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do sem 2019" sheetId="1" r:id="rId1"/>
  </sheets>
  <definedNames/>
  <calcPr fullCalcOnLoad="1"/>
</workbook>
</file>

<file path=xl/sharedStrings.xml><?xml version="1.0" encoding="utf-8"?>
<sst xmlns="http://schemas.openxmlformats.org/spreadsheetml/2006/main" count="1480" uniqueCount="257">
  <si>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</si>
  <si>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</si>
  <si>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</si>
  <si>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</si>
  <si>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</si>
  <si>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</si>
  <si>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</si>
  <si>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</si>
  <si>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</si>
  <si>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</si>
  <si>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</si>
  <si>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</si>
  <si>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</si>
  <si>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</si>
  <si>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</si>
  <si>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</si>
  <si>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</si>
  <si>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</si>
  <si>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</si>
  <si>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</si>
  <si>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</si>
  <si>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</si>
  <si>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</si>
  <si>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</si>
  <si>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</si>
  <si>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</si>
  <si>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</si>
  <si>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</si>
  <si>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Matemática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</si>
  <si>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</si>
  <si>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</si>
  <si>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</si>
  <si>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</si>
  <si>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</si>
  <si>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</si>
  <si>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</si>
  <si>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</si>
  <si>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</si>
  <si>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</si>
  <si>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</si>
  <si>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</si>
  <si>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</si>
  <si>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</si>
  <si>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</si>
  <si>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</si>
  <si>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</si>
  <si>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</si>
  <si>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</si>
  <si>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</si>
  <si>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</si>
  <si>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</si>
  <si>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</si>
  <si>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</si>
  <si>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</si>
  <si>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</si>
  <si>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</si>
  <si>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</si>
  <si>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</si>
  <si>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</si>
  <si>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</si>
  <si>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</si>
  <si>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</si>
  <si>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</si>
  <si>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</si>
  <si>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</si>
  <si>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</si>
  <si>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</si>
  <si>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</si>
  <si>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</si>
  <si>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</si>
  <si>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</si>
  <si>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</si>
  <si>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</si>
  <si>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</si>
  <si>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</si>
  <si>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</si>
  <si>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</si>
  <si>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</si>
  <si>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</si>
  <si>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</si>
  <si>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</si>
  <si>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</si>
  <si>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</si>
  <si>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</si>
  <si>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</si>
  <si>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</si>
  <si>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</si>
  <si>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</si>
  <si>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</si>
  <si>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</si>
  <si>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</si>
  <si>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</si>
  <si>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</si>
  <si>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</si>
  <si>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</si>
  <si>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</si>
  <si>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</si>
  <si>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</si>
  <si>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</si>
  <si>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</si>
  <si>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</si>
  <si>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</si>
  <si>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</si>
  <si>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</si>
  <si>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</si>
  <si>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</si>
  <si>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</si>
  <si>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</si>
  <si>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</si>
  <si>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</si>
  <si>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</si>
  <si>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</si>
  <si>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</si>
  <si>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</si>
  <si>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</si>
  <si>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</si>
  <si>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</si>
  <si>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</si>
  <si>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</si>
  <si>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</si>
  <si>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</si>
  <si>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</si>
  <si>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</si>
  <si>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</si>
  <si>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</si>
  <si>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</si>
  <si>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</si>
  <si>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</si>
  <si>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</si>
  <si>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</si>
  <si>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</si>
  <si>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</si>
  <si>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</si>
  <si>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</si>
  <si>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</si>
  <si>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</si>
  <si>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</si>
  <si>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</si>
  <si>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</si>
  <si>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</si>
  <si>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</si>
  <si>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</si>
  <si>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</si>
  <si>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</si>
  <si>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</si>
  <si>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</si>
  <si>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</si>
  <si>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</si>
  <si>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</si>
  <si>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</si>
  <si>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</si>
  <si>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</si>
  <si>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</si>
  <si>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</si>
  <si>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</si>
  <si>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</si>
  <si>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</si>
  <si>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</si>
  <si>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</si>
  <si>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</si>
  <si>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</si>
  <si>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</si>
  <si>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</si>
  <si>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</si>
  <si>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</si>
  <si>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</si>
  <si>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</si>
  <si>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</si>
  <si>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</si>
  <si>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</si>
  <si>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</si>
  <si>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</si>
  <si>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</si>
  <si>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</si>
  <si>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</si>
  <si>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</si>
  <si>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</si>
  <si>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</si>
  <si>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 xml:space="preserve">Facultad de Contaduría </t>
  </si>
  <si>
    <t>Urgencias Médicas Quirurgicas</t>
  </si>
  <si>
    <t>Ingeniería en Desarrollo y Tecnologías de Software</t>
  </si>
  <si>
    <t>Puericultura y Desarrollo Infantil</t>
  </si>
  <si>
    <t>Facultad de Cs en Fisica y Matematicas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</si>
  <si>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</si>
  <si>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</si>
  <si>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</si>
  <si>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</si>
  <si>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</si>
  <si>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 xml:space="preserve">Contaduria </t>
  </si>
  <si>
    <t>Matematicas Aplicadas</t>
  </si>
  <si>
    <t>Ing. Agronomo en Ganaderia Ambiental</t>
  </si>
  <si>
    <t>Ing. En Desarrollo Agroambiental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</si>
  <si>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</si>
  <si>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</si>
  <si>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</si>
  <si>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</si>
  <si>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</si>
  <si>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Contaduria (PL)</t>
  </si>
  <si>
    <t>Gestión Turística  (PL)</t>
  </si>
  <si>
    <t>Ingeniría Civil  (PL)</t>
  </si>
  <si>
    <t>*PL =Plan Liquidacion</t>
  </si>
  <si>
    <t>Coordinación de la Licenciatura de Caficultura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</si>
  <si>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</si>
  <si>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</si>
  <si>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</si>
  <si>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</si>
  <si>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</si>
  <si>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</si>
  <si>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</si>
  <si>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</si>
  <si>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</si>
  <si>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</si>
  <si>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</si>
  <si>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</si>
  <si>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</si>
  <si>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</si>
  <si>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</si>
  <si>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</si>
  <si>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</si>
  <si>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Ing. Con Formación en Hidráulica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</si>
  <si>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</si>
  <si>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</si>
  <si>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</si>
  <si>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</si>
  <si>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</si>
  <si>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Estudios Regionales (PL)</t>
  </si>
  <si>
    <t>Agricultura Familiar y Negocios</t>
  </si>
  <si>
    <t>Estudios Culturales (PL)</t>
  </si>
  <si>
    <t>Ing. Con Formación en Calidad del Agua (PL)</t>
  </si>
  <si>
    <t>Ing. Con Formación en Construcción (PL)</t>
  </si>
  <si>
    <t>Ing. Con Formación en Hidráulica (PL)</t>
  </si>
  <si>
    <t>Facultad de Negocios</t>
  </si>
  <si>
    <t>Extención Facultad de Medicina Veterinaria y Zootecnia</t>
  </si>
  <si>
    <t>Ingeniería Forestal</t>
  </si>
  <si>
    <t>Ingeniero Biotecnólogo (PL)</t>
  </si>
  <si>
    <t xml:space="preserve">Pedagogía </t>
  </si>
  <si>
    <t>Ingeniería Agroindustrial</t>
  </si>
  <si>
    <t>Ingeniería en Agroindustrial</t>
  </si>
  <si>
    <t>Inglés</t>
  </si>
  <si>
    <t>Escuela de Lenguas Tapachula</t>
  </si>
  <si>
    <t>Epidemiología</t>
  </si>
  <si>
    <t>Ciencias Biomédicas</t>
  </si>
  <si>
    <t>Facultad  de Medicina Humana "Dr. Manuel Velasco Suarez</t>
  </si>
  <si>
    <t>Admon. Con Formación en Organizaciones</t>
  </si>
  <si>
    <t>Ciencias de Salud</t>
  </si>
  <si>
    <t>DIRECTOR DE SERVICIOS ESCOLARES</t>
  </si>
  <si>
    <t>DEPARTAMENTO DE CONTROL ESCOLAR</t>
  </si>
  <si>
    <t>MTRA. GUADALUPE GUILLEN DIAZ</t>
  </si>
  <si>
    <t>_______________________________</t>
  </si>
  <si>
    <t>MTRO. GILIBALDO HERNANDEZ CRUZ</t>
  </si>
  <si>
    <t>Cs en Bioquímica Clinica</t>
  </si>
  <si>
    <t xml:space="preserve">Facultad de Medicina Humana </t>
  </si>
  <si>
    <t>Arquitectura (PL)</t>
  </si>
  <si>
    <t>Cs. de la Comunicación  (PL)</t>
  </si>
  <si>
    <t>Psicopedagogía</t>
  </si>
  <si>
    <t>Cs. producción agropecuaria tropical</t>
  </si>
  <si>
    <t>FECHA DE CAPTURA: 03 de octubre 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</si>
</sst>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58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7" xfId="0" applyFont="1" applyFill="1" applyBorder="1" applyAlignment="1" quotePrefix="1">
      <alignment horizontal="right" vertical="center"/>
    </xf>
    <xf numFmtId="0" fontId="0" fillId="0" borderId="34" xfId="0" applyFont="1" applyFill="1" applyBorder="1" applyAlignment="1" quotePrefix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8" xfId="0" applyFont="1" applyFill="1" applyBorder="1" applyAlignment="1" quotePrefix="1">
      <alignment horizontal="right" vertical="center"/>
    </xf>
    <xf numFmtId="0" fontId="0" fillId="0" borderId="29" xfId="0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8" fillId="0" borderId="13" xfId="58" applyFont="1" applyFill="1" applyBorder="1" applyAlignment="1">
      <alignment horizontal="center" vertical="center"/>
    </xf>
    <xf numFmtId="0" fontId="0" fillId="0" borderId="28" xfId="58" applyFont="1" applyFill="1" applyBorder="1" applyAlignment="1">
      <alignment horizontal="right" vertical="center"/>
    </xf>
    <xf numFmtId="0" fontId="0" fillId="0" borderId="13" xfId="58" applyFont="1" applyFill="1" applyBorder="1" applyAlignment="1">
      <alignment horizontal="right" vertical="center"/>
    </xf>
    <xf numFmtId="0" fontId="0" fillId="0" borderId="28" xfId="58" applyFont="1" applyFill="1" applyBorder="1" applyAlignment="1" quotePrefix="1">
      <alignment horizontal="right" vertical="center"/>
    </xf>
    <xf numFmtId="0" fontId="0" fillId="0" borderId="13" xfId="58" applyFont="1" applyFill="1" applyBorder="1" applyAlignment="1" quotePrefix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6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6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/>
    </xf>
    <xf numFmtId="0" fontId="0" fillId="0" borderId="68" xfId="0" applyFont="1" applyFill="1" applyBorder="1" applyAlignment="1">
      <alignment/>
    </xf>
    <xf numFmtId="0" fontId="8" fillId="0" borderId="29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0" xfId="55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55" applyFont="1" applyFill="1" applyBorder="1" applyAlignment="1">
      <alignment horizontal="right" vertical="center"/>
      <protection/>
    </xf>
    <xf numFmtId="0" fontId="0" fillId="0" borderId="34" xfId="55" applyFont="1" applyFill="1" applyBorder="1" applyAlignment="1">
      <alignment horizontal="right" vertical="center"/>
      <protection/>
    </xf>
    <xf numFmtId="0" fontId="10" fillId="0" borderId="36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8" fillId="0" borderId="6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0" fillId="0" borderId="7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/>
    </xf>
    <xf numFmtId="0" fontId="0" fillId="0" borderId="20" xfId="34" applyFont="1" applyFill="1" applyBorder="1" applyAlignment="1">
      <alignment/>
    </xf>
    <xf numFmtId="0" fontId="0" fillId="0" borderId="58" xfId="34" applyFont="1" applyFill="1" applyBorder="1" applyAlignment="1">
      <alignment/>
    </xf>
    <xf numFmtId="0" fontId="0" fillId="0" borderId="38" xfId="34" applyFont="1" applyFill="1" applyBorder="1" applyAlignment="1">
      <alignment vertical="center"/>
    </xf>
    <xf numFmtId="0" fontId="0" fillId="0" borderId="28" xfId="34" applyFont="1" applyFill="1" applyBorder="1" applyAlignment="1">
      <alignment vertical="center"/>
    </xf>
    <xf numFmtId="0" fontId="0" fillId="0" borderId="21" xfId="34" applyFont="1" applyFill="1" applyBorder="1" applyAlignment="1">
      <alignment vertical="center"/>
    </xf>
    <xf numFmtId="0" fontId="0" fillId="0" borderId="39" xfId="34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44" xfId="34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7" xfId="0" applyFont="1" applyFill="1" applyBorder="1" applyAlignment="1">
      <alignment horizontal="right"/>
    </xf>
    <xf numFmtId="0" fontId="8" fillId="0" borderId="77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75" xfId="34" applyFont="1" applyFill="1" applyBorder="1" applyAlignment="1">
      <alignment horizontal="left"/>
    </xf>
    <xf numFmtId="0" fontId="8" fillId="0" borderId="33" xfId="34" applyFont="1" applyFill="1" applyBorder="1" applyAlignment="1">
      <alignment horizontal="left" vertical="center"/>
    </xf>
    <xf numFmtId="0" fontId="0" fillId="0" borderId="28" xfId="34" applyFont="1" applyFill="1" applyBorder="1" applyAlignment="1">
      <alignment/>
    </xf>
    <xf numFmtId="0" fontId="0" fillId="0" borderId="13" xfId="34" applyFont="1" applyFill="1" applyBorder="1" applyAlignment="1">
      <alignment/>
    </xf>
    <xf numFmtId="0" fontId="8" fillId="0" borderId="80" xfId="0" applyFont="1" applyFill="1" applyBorder="1" applyAlignment="1">
      <alignment horizontal="left" vertical="center"/>
    </xf>
    <xf numFmtId="0" fontId="0" fillId="0" borderId="62" xfId="34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6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15" fontId="7" fillId="0" borderId="3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0" fillId="0" borderId="14" xfId="34" applyFont="1" applyFill="1" applyBorder="1" applyAlignment="1">
      <alignment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8" fillId="0" borderId="19" xfId="58" applyFont="1" applyFill="1" applyBorder="1" applyAlignment="1">
      <alignment horizontal="center" vertical="center"/>
    </xf>
    <xf numFmtId="0" fontId="0" fillId="0" borderId="37" xfId="58" applyFont="1" applyFill="1" applyBorder="1" applyAlignment="1">
      <alignment horizontal="right" vertical="center"/>
    </xf>
    <xf numFmtId="0" fontId="0" fillId="0" borderId="34" xfId="58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/>
    </xf>
    <xf numFmtId="0" fontId="12" fillId="0" borderId="6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20" xfId="34" applyFont="1" applyFill="1" applyBorder="1" applyAlignment="1">
      <alignment horizontal="left" vertical="center"/>
    </xf>
    <xf numFmtId="0" fontId="12" fillId="0" borderId="14" xfId="34" applyFont="1" applyFill="1" applyBorder="1" applyAlignment="1">
      <alignment horizontal="left"/>
    </xf>
    <xf numFmtId="0" fontId="12" fillId="0" borderId="28" xfId="34" applyFont="1" applyFill="1" applyBorder="1" applyAlignment="1">
      <alignment horizontal="left" vertical="center"/>
    </xf>
    <xf numFmtId="0" fontId="12" fillId="0" borderId="13" xfId="34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85" xfId="0" applyFont="1" applyFill="1" applyBorder="1" applyAlignment="1">
      <alignment/>
    </xf>
    <xf numFmtId="0" fontId="12" fillId="0" borderId="86" xfId="0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7" xfId="55" applyFont="1" applyFill="1" applyBorder="1" applyAlignment="1">
      <alignment/>
      <protection/>
    </xf>
    <xf numFmtId="0" fontId="12" fillId="0" borderId="13" xfId="55" applyFont="1" applyFill="1" applyBorder="1" applyAlignment="1">
      <alignment/>
      <protection/>
    </xf>
    <xf numFmtId="0" fontId="12" fillId="0" borderId="28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29" xfId="58" applyFont="1" applyFill="1" applyBorder="1" applyAlignment="1">
      <alignment horizontal="left" vertical="center"/>
    </xf>
    <xf numFmtId="0" fontId="12" fillId="0" borderId="19" xfId="58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justify"/>
    </xf>
    <xf numFmtId="0" fontId="12" fillId="0" borderId="28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vertical="center"/>
    </xf>
    <xf numFmtId="0" fontId="12" fillId="0" borderId="87" xfId="0" applyFont="1" applyFill="1" applyBorder="1" applyAlignment="1">
      <alignment horizontal="justify" vertical="center"/>
    </xf>
    <xf numFmtId="0" fontId="12" fillId="0" borderId="88" xfId="0" applyFont="1" applyFill="1" applyBorder="1" applyAlignment="1">
      <alignment horizontal="justify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12" fillId="0" borderId="5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79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23" xfId="0" applyFont="1" applyFill="1" applyBorder="1" applyAlignment="1" quotePrefix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right"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right"/>
    </xf>
    <xf numFmtId="0" fontId="10" fillId="0" borderId="65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9" fillId="0" borderId="49" xfId="55" applyFont="1" applyFill="1" applyBorder="1" applyAlignment="1">
      <alignment horizontal="center" vertical="center"/>
      <protection/>
    </xf>
    <xf numFmtId="0" fontId="9" fillId="0" borderId="65" xfId="55" applyFont="1" applyFill="1" applyBorder="1" applyAlignment="1">
      <alignment horizontal="center" vertical="center"/>
      <protection/>
    </xf>
    <xf numFmtId="0" fontId="9" fillId="0" borderId="42" xfId="55" applyFont="1" applyFill="1" applyBorder="1" applyAlignment="1">
      <alignment horizontal="center" vertical="center"/>
      <protection/>
    </xf>
    <xf numFmtId="0" fontId="9" fillId="0" borderId="3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/>
    </xf>
    <xf numFmtId="0" fontId="14" fillId="0" borderId="89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6" fillId="0" borderId="0" xfId="55" applyFont="1" applyFill="1" applyBorder="1" applyAlignment="1">
      <alignment horizontal="center" vertical="center"/>
      <protection/>
    </xf>
    <xf numFmtId="0" fontId="9" fillId="0" borderId="27" xfId="0" applyFont="1" applyFill="1" applyBorder="1" applyAlignment="1">
      <alignment horizontal="left" vertical="center"/>
    </xf>
    <xf numFmtId="15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5" fontId="7" fillId="0" borderId="13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4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 vertical="center"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27" xfId="0" applyFont="1" applyFill="1" applyBorder="1" applyAlignment="1">
      <alignment horizontal="right"/>
    </xf>
    <xf numFmtId="0" fontId="15" fillId="0" borderId="65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right" vertical="center"/>
    </xf>
    <xf numFmtId="0" fontId="15" fillId="0" borderId="65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0" fontId="11" fillId="0" borderId="0" xfId="55" applyFont="1" applyFill="1" applyBorder="1" applyAlignment="1">
      <alignment horizontal="center" vertical="center"/>
      <protection/>
    </xf>
    <xf numFmtId="0" fontId="15" fillId="0" borderId="42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65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/>
    </xf>
    <xf numFmtId="0" fontId="9" fillId="0" borderId="65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9" fillId="0" borderId="88" xfId="0" applyFont="1" applyFill="1" applyBorder="1" applyAlignment="1">
      <alignment horizontal="right"/>
    </xf>
    <xf numFmtId="0" fontId="9" fillId="0" borderId="90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vertical="center"/>
    </xf>
    <xf numFmtId="0" fontId="13" fillId="0" borderId="49" xfId="0" applyFont="1" applyFill="1" applyBorder="1" applyAlignment="1">
      <alignment horizontal="right"/>
    </xf>
    <xf numFmtId="0" fontId="13" fillId="0" borderId="65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67" xfId="55" applyFont="1" applyFill="1" applyBorder="1" applyAlignment="1">
      <alignment horizontal="center" vertical="center"/>
      <protection/>
    </xf>
    <xf numFmtId="0" fontId="9" fillId="0" borderId="88" xfId="55" applyFont="1" applyFill="1" applyBorder="1" applyAlignment="1">
      <alignment horizontal="center" vertical="center"/>
      <protection/>
    </xf>
    <xf numFmtId="0" fontId="9" fillId="0" borderId="3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5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76200</xdr:rowOff>
    </xdr:from>
    <xdr:to>
      <xdr:col>0</xdr:col>
      <xdr:colOff>1047750</xdr:colOff>
      <xdr:row>2</xdr:row>
      <xdr:rowOff>76200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8"/>
  <sheetViews>
    <sheetView tabSelected="1" zoomScale="96" zoomScaleNormal="96" zoomScaleSheetLayoutView="110" workbookViewId="0" topLeftCell="A1">
      <selection activeCell="B6" sqref="B6"/>
    </sheetView>
  </sheetViews>
  <sheetFormatPr defaultColWidth="11.421875" defaultRowHeight="12.75"/>
  <cols>
    <col min="1" max="1" width="39.421875" style="185" customWidth="1"/>
    <col min="2" max="2" width="41.7109375" style="85" customWidth="1"/>
    <col min="3" max="3" width="12.00390625" style="85" customWidth="1"/>
    <col min="4" max="15" width="6.28125" style="85" customWidth="1"/>
    <col min="16" max="52" width="11.421875" style="84" customWidth="1"/>
    <col min="53" max="16384" width="11.421875" style="85" customWidth="1"/>
  </cols>
  <sheetData>
    <row r="1" spans="1:15" ht="18.75" customHeight="1">
      <c r="A1" s="391" t="s">
        <v>140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5">
      <c r="A2" s="150" t="s">
        <v>154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0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75">
      <c r="A4" s="393" t="s">
        <v>204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</row>
    <row r="5" spans="1:15" ht="8.25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4.25" customHeight="1">
      <c r="A6" s="241" t="s">
        <v>256</v>
      </c>
      <c r="B6" s="155"/>
      <c r="C6" s="397" t="s">
        <v>143</v>
      </c>
      <c r="D6" s="398"/>
      <c r="E6" s="399"/>
      <c r="F6" s="19"/>
      <c r="G6" s="394" t="s">
        <v>0</v>
      </c>
      <c r="H6" s="394"/>
      <c r="I6" s="394"/>
      <c r="J6" s="394"/>
      <c r="K6" s="394"/>
      <c r="L6" s="394"/>
      <c r="M6" s="394"/>
      <c r="N6" s="394"/>
      <c r="O6" s="153"/>
    </row>
    <row r="7" spans="1:15" ht="12.75" customHeight="1">
      <c r="A7" s="20"/>
      <c r="B7" s="156"/>
      <c r="C7" s="48" t="s">
        <v>1</v>
      </c>
      <c r="D7" s="395" t="s">
        <v>2</v>
      </c>
      <c r="E7" s="395"/>
      <c r="F7" s="31"/>
      <c r="G7" s="395" t="s">
        <v>1</v>
      </c>
      <c r="H7" s="395"/>
      <c r="I7" s="395" t="s">
        <v>2</v>
      </c>
      <c r="J7" s="395"/>
      <c r="K7" s="396" t="s">
        <v>3</v>
      </c>
      <c r="L7" s="396"/>
      <c r="M7" s="395" t="s">
        <v>4</v>
      </c>
      <c r="N7" s="395"/>
      <c r="O7" s="153"/>
    </row>
    <row r="8" spans="1:15" ht="14.25" customHeight="1">
      <c r="A8" s="154"/>
      <c r="B8" s="155"/>
      <c r="C8" s="300"/>
      <c r="D8" s="446">
        <v>40820</v>
      </c>
      <c r="E8" s="447"/>
      <c r="F8" s="157"/>
      <c r="G8" s="404"/>
      <c r="H8" s="394"/>
      <c r="I8" s="404"/>
      <c r="J8" s="394"/>
      <c r="K8" s="402"/>
      <c r="L8" s="403"/>
      <c r="M8" s="404"/>
      <c r="N8" s="394"/>
      <c r="O8" s="155"/>
    </row>
    <row r="9" spans="1:15" ht="14.25" customHeight="1">
      <c r="A9" s="154"/>
      <c r="B9" s="155"/>
      <c r="C9" s="201"/>
      <c r="D9" s="201"/>
      <c r="E9" s="201"/>
      <c r="F9" s="202"/>
      <c r="G9" s="203"/>
      <c r="H9" s="204"/>
      <c r="I9" s="203"/>
      <c r="J9" s="204"/>
      <c r="K9" s="205"/>
      <c r="L9" s="206"/>
      <c r="M9" s="203"/>
      <c r="N9" s="204"/>
      <c r="O9" s="155"/>
    </row>
    <row r="10" spans="1:15" ht="14.25" customHeight="1" thickBot="1">
      <c r="A10" s="400" t="s">
        <v>148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</row>
    <row r="11" spans="1:15" ht="13.5" thickBot="1">
      <c r="A11" s="401" t="s">
        <v>5</v>
      </c>
      <c r="B11" s="401"/>
      <c r="C11" s="401"/>
      <c r="D11" s="401"/>
      <c r="E11" s="401"/>
      <c r="F11" s="401"/>
      <c r="G11" s="371" t="s">
        <v>6</v>
      </c>
      <c r="H11" s="371"/>
      <c r="I11" s="371"/>
      <c r="J11" s="371"/>
      <c r="K11" s="371"/>
      <c r="L11" s="371"/>
      <c r="M11" s="371"/>
      <c r="N11" s="371"/>
      <c r="O11" s="371"/>
    </row>
    <row r="12" spans="1:15" ht="13.5" thickBot="1">
      <c r="A12" s="35" t="s">
        <v>7</v>
      </c>
      <c r="B12" s="61" t="s">
        <v>40</v>
      </c>
      <c r="C12" s="35" t="s">
        <v>9</v>
      </c>
      <c r="D12" s="375" t="s">
        <v>10</v>
      </c>
      <c r="E12" s="375"/>
      <c r="F12" s="375"/>
      <c r="G12" s="375" t="s">
        <v>11</v>
      </c>
      <c r="H12" s="375"/>
      <c r="I12" s="375"/>
      <c r="J12" s="375" t="s">
        <v>12</v>
      </c>
      <c r="K12" s="375"/>
      <c r="L12" s="375"/>
      <c r="M12" s="375" t="s">
        <v>13</v>
      </c>
      <c r="N12" s="375"/>
      <c r="O12" s="375"/>
    </row>
    <row r="13" spans="1:15" ht="13.5" thickBot="1">
      <c r="A13" s="35" t="s">
        <v>14</v>
      </c>
      <c r="B13" s="33"/>
      <c r="C13" s="33"/>
      <c r="D13" s="47" t="s">
        <v>15</v>
      </c>
      <c r="E13" s="47" t="s">
        <v>16</v>
      </c>
      <c r="F13" s="145" t="s">
        <v>17</v>
      </c>
      <c r="G13" s="47" t="s">
        <v>15</v>
      </c>
      <c r="H13" s="47" t="s">
        <v>16</v>
      </c>
      <c r="I13" s="47" t="s">
        <v>17</v>
      </c>
      <c r="J13" s="47" t="s">
        <v>15</v>
      </c>
      <c r="K13" s="47" t="s">
        <v>16</v>
      </c>
      <c r="L13" s="47" t="s">
        <v>17</v>
      </c>
      <c r="M13" s="34" t="s">
        <v>15</v>
      </c>
      <c r="N13" s="34" t="s">
        <v>16</v>
      </c>
      <c r="O13" s="34" t="s">
        <v>17</v>
      </c>
    </row>
    <row r="14" spans="1:15" ht="12.75">
      <c r="A14" s="313" t="s">
        <v>194</v>
      </c>
      <c r="B14" s="314" t="s">
        <v>19</v>
      </c>
      <c r="C14" s="260" t="s">
        <v>20</v>
      </c>
      <c r="D14" s="70">
        <v>0</v>
      </c>
      <c r="E14" s="242">
        <v>0</v>
      </c>
      <c r="F14" s="158">
        <f>D14+E14</f>
        <v>0</v>
      </c>
      <c r="G14" s="70">
        <v>0</v>
      </c>
      <c r="H14" s="71">
        <v>0</v>
      </c>
      <c r="I14" s="158">
        <f>G14+H14</f>
        <v>0</v>
      </c>
      <c r="J14" s="70">
        <v>203</v>
      </c>
      <c r="K14" s="71">
        <v>216</v>
      </c>
      <c r="L14" s="158">
        <f>J14+K14</f>
        <v>419</v>
      </c>
      <c r="M14" s="69">
        <f>SUM(G14,J14)</f>
        <v>203</v>
      </c>
      <c r="N14" s="58">
        <f>SUM(H14,K14)</f>
        <v>216</v>
      </c>
      <c r="O14" s="159">
        <f>M14+N14</f>
        <v>419</v>
      </c>
    </row>
    <row r="15" spans="1:15" ht="12.75">
      <c r="A15" s="313" t="s">
        <v>187</v>
      </c>
      <c r="B15" s="314" t="s">
        <v>19</v>
      </c>
      <c r="C15" s="261" t="s">
        <v>20</v>
      </c>
      <c r="D15" s="160">
        <v>215</v>
      </c>
      <c r="E15" s="161">
        <v>185</v>
      </c>
      <c r="F15" s="116">
        <f aca="true" t="shared" si="0" ref="F15:F31">D15+E15</f>
        <v>400</v>
      </c>
      <c r="G15" s="160">
        <v>65</v>
      </c>
      <c r="H15" s="58">
        <v>57</v>
      </c>
      <c r="I15" s="116">
        <f aca="true" t="shared" si="1" ref="I15:I31">G15+H15</f>
        <v>122</v>
      </c>
      <c r="J15" s="160">
        <v>244</v>
      </c>
      <c r="K15" s="58">
        <v>223</v>
      </c>
      <c r="L15" s="116">
        <f aca="true" t="shared" si="2" ref="L15:L31">J15+K15</f>
        <v>467</v>
      </c>
      <c r="M15" s="69">
        <f aca="true" t="shared" si="3" ref="M15:M31">SUM(G15,J15)</f>
        <v>309</v>
      </c>
      <c r="N15" s="58">
        <f aca="true" t="shared" si="4" ref="N15:N31">SUM(H15,K15)</f>
        <v>280</v>
      </c>
      <c r="O15" s="159">
        <f aca="true" t="shared" si="5" ref="O15:O31">M15+N15</f>
        <v>589</v>
      </c>
    </row>
    <row r="16" spans="1:15" ht="12.75">
      <c r="A16" s="315" t="s">
        <v>197</v>
      </c>
      <c r="B16" s="316" t="s">
        <v>19</v>
      </c>
      <c r="C16" s="262" t="s">
        <v>20</v>
      </c>
      <c r="D16" s="160">
        <v>0</v>
      </c>
      <c r="E16" s="161">
        <v>0</v>
      </c>
      <c r="F16" s="116">
        <f t="shared" si="0"/>
        <v>0</v>
      </c>
      <c r="G16" s="160">
        <v>0</v>
      </c>
      <c r="H16" s="58">
        <v>0</v>
      </c>
      <c r="I16" s="116">
        <f t="shared" si="1"/>
        <v>0</v>
      </c>
      <c r="J16" s="160">
        <v>239</v>
      </c>
      <c r="K16" s="58">
        <v>231</v>
      </c>
      <c r="L16" s="116">
        <f t="shared" si="2"/>
        <v>470</v>
      </c>
      <c r="M16" s="69">
        <f t="shared" si="3"/>
        <v>239</v>
      </c>
      <c r="N16" s="58">
        <f t="shared" si="4"/>
        <v>231</v>
      </c>
      <c r="O16" s="159">
        <f t="shared" si="5"/>
        <v>470</v>
      </c>
    </row>
    <row r="17" spans="1:15" ht="12.75">
      <c r="A17" s="315" t="s">
        <v>188</v>
      </c>
      <c r="B17" s="316" t="s">
        <v>19</v>
      </c>
      <c r="C17" s="262" t="s">
        <v>20</v>
      </c>
      <c r="D17" s="160">
        <v>246</v>
      </c>
      <c r="E17" s="161">
        <v>234</v>
      </c>
      <c r="F17" s="116">
        <f t="shared" si="0"/>
        <v>480</v>
      </c>
      <c r="G17" s="160">
        <v>54</v>
      </c>
      <c r="H17" s="58">
        <v>68</v>
      </c>
      <c r="I17" s="116">
        <f t="shared" si="1"/>
        <v>122</v>
      </c>
      <c r="J17" s="160">
        <v>271</v>
      </c>
      <c r="K17" s="58">
        <v>236</v>
      </c>
      <c r="L17" s="116">
        <f t="shared" si="2"/>
        <v>507</v>
      </c>
      <c r="M17" s="69">
        <f t="shared" si="3"/>
        <v>325</v>
      </c>
      <c r="N17" s="58">
        <f t="shared" si="4"/>
        <v>304</v>
      </c>
      <c r="O17" s="159">
        <f t="shared" si="5"/>
        <v>629</v>
      </c>
    </row>
    <row r="18" spans="1:15" ht="12.75">
      <c r="A18" s="315" t="s">
        <v>198</v>
      </c>
      <c r="B18" s="316" t="s">
        <v>19</v>
      </c>
      <c r="C18" s="262" t="s">
        <v>20</v>
      </c>
      <c r="D18" s="160">
        <v>0</v>
      </c>
      <c r="E18" s="161">
        <v>0</v>
      </c>
      <c r="F18" s="116">
        <f t="shared" si="0"/>
        <v>0</v>
      </c>
      <c r="G18" s="160">
        <v>0</v>
      </c>
      <c r="H18" s="58">
        <v>0</v>
      </c>
      <c r="I18" s="116">
        <f t="shared" si="1"/>
        <v>0</v>
      </c>
      <c r="J18" s="160">
        <v>41</v>
      </c>
      <c r="K18" s="58">
        <v>58</v>
      </c>
      <c r="L18" s="116">
        <f t="shared" si="2"/>
        <v>99</v>
      </c>
      <c r="M18" s="69">
        <f t="shared" si="3"/>
        <v>41</v>
      </c>
      <c r="N18" s="58">
        <f t="shared" si="4"/>
        <v>58</v>
      </c>
      <c r="O18" s="159">
        <f t="shared" si="5"/>
        <v>99</v>
      </c>
    </row>
    <row r="19" spans="1:15" ht="12.75">
      <c r="A19" s="315" t="s">
        <v>22</v>
      </c>
      <c r="B19" s="316" t="s">
        <v>19</v>
      </c>
      <c r="C19" s="367" t="s">
        <v>20</v>
      </c>
      <c r="D19" s="160">
        <v>68</v>
      </c>
      <c r="E19" s="161">
        <v>139</v>
      </c>
      <c r="F19" s="116">
        <f t="shared" si="0"/>
        <v>207</v>
      </c>
      <c r="G19" s="160">
        <v>35</v>
      </c>
      <c r="H19" s="58">
        <v>79</v>
      </c>
      <c r="I19" s="116">
        <f t="shared" si="1"/>
        <v>114</v>
      </c>
      <c r="J19" s="160">
        <v>184</v>
      </c>
      <c r="K19" s="58">
        <v>376</v>
      </c>
      <c r="L19" s="116">
        <f t="shared" si="2"/>
        <v>560</v>
      </c>
      <c r="M19" s="69">
        <f t="shared" si="3"/>
        <v>219</v>
      </c>
      <c r="N19" s="58">
        <f t="shared" si="4"/>
        <v>455</v>
      </c>
      <c r="O19" s="159">
        <f t="shared" si="5"/>
        <v>674</v>
      </c>
    </row>
    <row r="20" spans="1:15" ht="12.75">
      <c r="A20" s="315" t="s">
        <v>180</v>
      </c>
      <c r="B20" s="316" t="s">
        <v>19</v>
      </c>
      <c r="C20" s="262" t="s">
        <v>20</v>
      </c>
      <c r="D20" s="160">
        <v>94</v>
      </c>
      <c r="E20" s="161">
        <v>8</v>
      </c>
      <c r="F20" s="116">
        <f t="shared" si="0"/>
        <v>102</v>
      </c>
      <c r="G20" s="160">
        <v>70</v>
      </c>
      <c r="H20" s="58">
        <v>9</v>
      </c>
      <c r="I20" s="116">
        <f t="shared" si="1"/>
        <v>79</v>
      </c>
      <c r="J20" s="160">
        <v>135</v>
      </c>
      <c r="K20" s="58">
        <v>20</v>
      </c>
      <c r="L20" s="116">
        <f t="shared" si="2"/>
        <v>155</v>
      </c>
      <c r="M20" s="69">
        <f t="shared" si="3"/>
        <v>205</v>
      </c>
      <c r="N20" s="58">
        <f t="shared" si="4"/>
        <v>29</v>
      </c>
      <c r="O20" s="159">
        <f t="shared" si="5"/>
        <v>234</v>
      </c>
    </row>
    <row r="21" spans="1:15" ht="12.75">
      <c r="A21" s="315" t="s">
        <v>23</v>
      </c>
      <c r="B21" s="316" t="s">
        <v>19</v>
      </c>
      <c r="C21" s="262" t="s">
        <v>20</v>
      </c>
      <c r="D21" s="160">
        <v>91</v>
      </c>
      <c r="E21" s="161">
        <v>31</v>
      </c>
      <c r="F21" s="116">
        <f t="shared" si="0"/>
        <v>122</v>
      </c>
      <c r="G21" s="160">
        <v>83</v>
      </c>
      <c r="H21" s="58">
        <v>28</v>
      </c>
      <c r="I21" s="116">
        <f t="shared" si="1"/>
        <v>111</v>
      </c>
      <c r="J21" s="160">
        <v>243</v>
      </c>
      <c r="K21" s="58">
        <v>59</v>
      </c>
      <c r="L21" s="116">
        <f t="shared" si="2"/>
        <v>302</v>
      </c>
      <c r="M21" s="69">
        <f t="shared" si="3"/>
        <v>326</v>
      </c>
      <c r="N21" s="58">
        <f t="shared" si="4"/>
        <v>87</v>
      </c>
      <c r="O21" s="159">
        <f t="shared" si="5"/>
        <v>413</v>
      </c>
    </row>
    <row r="22" spans="1:15" ht="12.75">
      <c r="A22" s="315" t="s">
        <v>24</v>
      </c>
      <c r="B22" s="316" t="s">
        <v>151</v>
      </c>
      <c r="C22" s="262" t="s">
        <v>20</v>
      </c>
      <c r="D22" s="160">
        <v>17</v>
      </c>
      <c r="E22" s="161">
        <v>22</v>
      </c>
      <c r="F22" s="116">
        <f t="shared" si="0"/>
        <v>39</v>
      </c>
      <c r="G22" s="160">
        <v>16</v>
      </c>
      <c r="H22" s="58">
        <v>27</v>
      </c>
      <c r="I22" s="116">
        <f t="shared" si="1"/>
        <v>43</v>
      </c>
      <c r="J22" s="160">
        <v>82</v>
      </c>
      <c r="K22" s="58">
        <v>132</v>
      </c>
      <c r="L22" s="116">
        <f t="shared" si="2"/>
        <v>214</v>
      </c>
      <c r="M22" s="69">
        <f t="shared" si="3"/>
        <v>98</v>
      </c>
      <c r="N22" s="58">
        <f t="shared" si="4"/>
        <v>159</v>
      </c>
      <c r="O22" s="159">
        <f t="shared" si="5"/>
        <v>257</v>
      </c>
    </row>
    <row r="23" spans="1:15" ht="12.75">
      <c r="A23" s="315" t="s">
        <v>199</v>
      </c>
      <c r="B23" s="316" t="s">
        <v>25</v>
      </c>
      <c r="C23" s="262" t="s">
        <v>20</v>
      </c>
      <c r="D23" s="160">
        <v>0</v>
      </c>
      <c r="E23" s="161">
        <v>0</v>
      </c>
      <c r="F23" s="116">
        <f t="shared" si="0"/>
        <v>0</v>
      </c>
      <c r="G23" s="160">
        <v>0</v>
      </c>
      <c r="H23" s="58">
        <v>0</v>
      </c>
      <c r="I23" s="116">
        <f t="shared" si="1"/>
        <v>0</v>
      </c>
      <c r="J23" s="160">
        <v>339</v>
      </c>
      <c r="K23" s="58">
        <v>85</v>
      </c>
      <c r="L23" s="116">
        <f t="shared" si="2"/>
        <v>424</v>
      </c>
      <c r="M23" s="69">
        <f t="shared" si="3"/>
        <v>339</v>
      </c>
      <c r="N23" s="58">
        <f t="shared" si="4"/>
        <v>85</v>
      </c>
      <c r="O23" s="159">
        <f t="shared" si="5"/>
        <v>424</v>
      </c>
    </row>
    <row r="24" spans="1:15" ht="12.75">
      <c r="A24" s="315" t="s">
        <v>26</v>
      </c>
      <c r="B24" s="316" t="s">
        <v>25</v>
      </c>
      <c r="C24" s="262" t="s">
        <v>20</v>
      </c>
      <c r="D24" s="160">
        <v>418</v>
      </c>
      <c r="E24" s="161">
        <v>102</v>
      </c>
      <c r="F24" s="116">
        <f t="shared" si="0"/>
        <v>520</v>
      </c>
      <c r="G24" s="160">
        <v>86</v>
      </c>
      <c r="H24" s="58">
        <v>19</v>
      </c>
      <c r="I24" s="116">
        <f t="shared" si="1"/>
        <v>105</v>
      </c>
      <c r="J24" s="160">
        <v>558</v>
      </c>
      <c r="K24" s="58">
        <v>126</v>
      </c>
      <c r="L24" s="116">
        <f t="shared" si="2"/>
        <v>684</v>
      </c>
      <c r="M24" s="69">
        <f t="shared" si="3"/>
        <v>644</v>
      </c>
      <c r="N24" s="58">
        <f t="shared" si="4"/>
        <v>145</v>
      </c>
      <c r="O24" s="159">
        <f t="shared" si="5"/>
        <v>789</v>
      </c>
    </row>
    <row r="25" spans="1:15" ht="12.75">
      <c r="A25" s="315" t="s">
        <v>27</v>
      </c>
      <c r="B25" s="316" t="s">
        <v>166</v>
      </c>
      <c r="C25" s="262" t="s">
        <v>20</v>
      </c>
      <c r="D25" s="160">
        <v>34</v>
      </c>
      <c r="E25" s="161">
        <v>6</v>
      </c>
      <c r="F25" s="116">
        <f t="shared" si="0"/>
        <v>40</v>
      </c>
      <c r="G25" s="160">
        <v>30</v>
      </c>
      <c r="H25" s="58">
        <v>6</v>
      </c>
      <c r="I25" s="116">
        <f t="shared" si="1"/>
        <v>36</v>
      </c>
      <c r="J25" s="160">
        <v>34</v>
      </c>
      <c r="K25" s="58">
        <v>6</v>
      </c>
      <c r="L25" s="116">
        <f t="shared" si="2"/>
        <v>40</v>
      </c>
      <c r="M25" s="69">
        <f t="shared" si="3"/>
        <v>64</v>
      </c>
      <c r="N25" s="58">
        <f t="shared" si="4"/>
        <v>12</v>
      </c>
      <c r="O25" s="159">
        <f t="shared" si="5"/>
        <v>76</v>
      </c>
    </row>
    <row r="26" spans="1:15" ht="12.75">
      <c r="A26" s="315" t="s">
        <v>28</v>
      </c>
      <c r="B26" s="316" t="s">
        <v>166</v>
      </c>
      <c r="C26" s="262" t="s">
        <v>20</v>
      </c>
      <c r="D26" s="160">
        <v>20</v>
      </c>
      <c r="E26" s="161">
        <v>9</v>
      </c>
      <c r="F26" s="116">
        <f t="shared" si="0"/>
        <v>29</v>
      </c>
      <c r="G26" s="160">
        <v>23</v>
      </c>
      <c r="H26" s="58">
        <v>7</v>
      </c>
      <c r="I26" s="116">
        <f t="shared" si="1"/>
        <v>30</v>
      </c>
      <c r="J26" s="160">
        <v>18</v>
      </c>
      <c r="K26" s="58">
        <v>17</v>
      </c>
      <c r="L26" s="116">
        <f t="shared" si="2"/>
        <v>35</v>
      </c>
      <c r="M26" s="69">
        <f t="shared" si="3"/>
        <v>41</v>
      </c>
      <c r="N26" s="58">
        <f t="shared" si="4"/>
        <v>24</v>
      </c>
      <c r="O26" s="159">
        <f t="shared" si="5"/>
        <v>65</v>
      </c>
    </row>
    <row r="27" spans="1:15" ht="12.75">
      <c r="A27" s="317" t="s">
        <v>189</v>
      </c>
      <c r="B27" s="316" t="s">
        <v>165</v>
      </c>
      <c r="C27" s="262" t="s">
        <v>20</v>
      </c>
      <c r="D27" s="160">
        <v>18</v>
      </c>
      <c r="E27" s="162">
        <v>8</v>
      </c>
      <c r="F27" s="116">
        <f t="shared" si="0"/>
        <v>26</v>
      </c>
      <c r="G27" s="163">
        <v>21</v>
      </c>
      <c r="H27" s="59">
        <v>7</v>
      </c>
      <c r="I27" s="116">
        <f t="shared" si="1"/>
        <v>28</v>
      </c>
      <c r="J27" s="163">
        <v>9</v>
      </c>
      <c r="K27" s="59">
        <v>6</v>
      </c>
      <c r="L27" s="116">
        <f t="shared" si="2"/>
        <v>15</v>
      </c>
      <c r="M27" s="69">
        <f t="shared" si="3"/>
        <v>30</v>
      </c>
      <c r="N27" s="58">
        <f t="shared" si="4"/>
        <v>13</v>
      </c>
      <c r="O27" s="159">
        <f t="shared" si="5"/>
        <v>43</v>
      </c>
    </row>
    <row r="28" spans="1:15" ht="12.75">
      <c r="A28" s="317" t="s">
        <v>185</v>
      </c>
      <c r="B28" s="318" t="s">
        <v>186</v>
      </c>
      <c r="C28" s="262" t="s">
        <v>20</v>
      </c>
      <c r="D28" s="111">
        <v>24</v>
      </c>
      <c r="E28" s="164">
        <v>10</v>
      </c>
      <c r="F28" s="116">
        <f t="shared" si="0"/>
        <v>34</v>
      </c>
      <c r="G28" s="113">
        <v>20</v>
      </c>
      <c r="H28" s="114">
        <v>7</v>
      </c>
      <c r="I28" s="116">
        <f t="shared" si="1"/>
        <v>27</v>
      </c>
      <c r="J28" s="113">
        <v>34</v>
      </c>
      <c r="K28" s="114">
        <v>14</v>
      </c>
      <c r="L28" s="116">
        <f t="shared" si="2"/>
        <v>48</v>
      </c>
      <c r="M28" s="69">
        <f t="shared" si="3"/>
        <v>54</v>
      </c>
      <c r="N28" s="58">
        <f t="shared" si="4"/>
        <v>21</v>
      </c>
      <c r="O28" s="159">
        <f t="shared" si="5"/>
        <v>75</v>
      </c>
    </row>
    <row r="29" spans="1:15" ht="13.5" customHeight="1">
      <c r="A29" s="317" t="s">
        <v>136</v>
      </c>
      <c r="B29" s="318" t="s">
        <v>147</v>
      </c>
      <c r="C29" s="262" t="s">
        <v>20</v>
      </c>
      <c r="D29" s="111">
        <v>6</v>
      </c>
      <c r="E29" s="164">
        <v>10</v>
      </c>
      <c r="F29" s="116">
        <f t="shared" si="0"/>
        <v>16</v>
      </c>
      <c r="G29" s="113">
        <v>8</v>
      </c>
      <c r="H29" s="114">
        <v>10</v>
      </c>
      <c r="I29" s="116">
        <f t="shared" si="1"/>
        <v>18</v>
      </c>
      <c r="J29" s="113">
        <v>11</v>
      </c>
      <c r="K29" s="114">
        <v>31</v>
      </c>
      <c r="L29" s="116">
        <f t="shared" si="2"/>
        <v>42</v>
      </c>
      <c r="M29" s="69">
        <f t="shared" si="3"/>
        <v>19</v>
      </c>
      <c r="N29" s="58">
        <f t="shared" si="4"/>
        <v>41</v>
      </c>
      <c r="O29" s="159">
        <f t="shared" si="5"/>
        <v>60</v>
      </c>
    </row>
    <row r="30" spans="1:15" ht="13.5" customHeight="1">
      <c r="A30" s="317" t="s">
        <v>252</v>
      </c>
      <c r="B30" s="318" t="s">
        <v>30</v>
      </c>
      <c r="C30" s="262" t="s">
        <v>20</v>
      </c>
      <c r="D30" s="113">
        <v>0</v>
      </c>
      <c r="E30" s="164">
        <v>0</v>
      </c>
      <c r="F30" s="207">
        <f>D30+E30</f>
        <v>0</v>
      </c>
      <c r="G30" s="113">
        <v>0</v>
      </c>
      <c r="H30" s="114">
        <v>0</v>
      </c>
      <c r="I30" s="207">
        <f>G30+H30</f>
        <v>0</v>
      </c>
      <c r="J30" s="113">
        <v>0</v>
      </c>
      <c r="K30" s="114">
        <v>1</v>
      </c>
      <c r="L30" s="207">
        <f>J30+K30</f>
        <v>1</v>
      </c>
      <c r="M30" s="69">
        <f>SUM(G30,J30)</f>
        <v>0</v>
      </c>
      <c r="N30" s="58">
        <f>SUM(H30,K30)</f>
        <v>1</v>
      </c>
      <c r="O30" s="159">
        <f>M30+N30</f>
        <v>1</v>
      </c>
    </row>
    <row r="31" spans="1:15" ht="15.75" customHeight="1" thickBot="1">
      <c r="A31" s="317" t="s">
        <v>29</v>
      </c>
      <c r="B31" s="318" t="s">
        <v>30</v>
      </c>
      <c r="C31" s="262" t="s">
        <v>20</v>
      </c>
      <c r="D31" s="113">
        <v>290</v>
      </c>
      <c r="E31" s="164">
        <v>198</v>
      </c>
      <c r="F31" s="207">
        <f t="shared" si="0"/>
        <v>488</v>
      </c>
      <c r="G31" s="113">
        <v>74</v>
      </c>
      <c r="H31" s="114">
        <v>30</v>
      </c>
      <c r="I31" s="207">
        <f t="shared" si="1"/>
        <v>104</v>
      </c>
      <c r="J31" s="113">
        <v>617</v>
      </c>
      <c r="K31" s="114">
        <v>397</v>
      </c>
      <c r="L31" s="207">
        <f t="shared" si="2"/>
        <v>1014</v>
      </c>
      <c r="M31" s="69">
        <f t="shared" si="3"/>
        <v>691</v>
      </c>
      <c r="N31" s="58">
        <f t="shared" si="4"/>
        <v>427</v>
      </c>
      <c r="O31" s="159">
        <f t="shared" si="5"/>
        <v>1118</v>
      </c>
    </row>
    <row r="32" spans="1:15" ht="13.5" thickBot="1">
      <c r="A32" s="388" t="s">
        <v>31</v>
      </c>
      <c r="B32" s="388"/>
      <c r="C32" s="388"/>
      <c r="D32" s="56">
        <f aca="true" t="shared" si="6" ref="D32:O32">SUM(D14:D31)</f>
        <v>1541</v>
      </c>
      <c r="E32" s="56">
        <f t="shared" si="6"/>
        <v>962</v>
      </c>
      <c r="F32" s="56">
        <f t="shared" si="6"/>
        <v>2503</v>
      </c>
      <c r="G32" s="56">
        <f t="shared" si="6"/>
        <v>585</v>
      </c>
      <c r="H32" s="56">
        <f t="shared" si="6"/>
        <v>354</v>
      </c>
      <c r="I32" s="56">
        <f t="shared" si="6"/>
        <v>939</v>
      </c>
      <c r="J32" s="56">
        <f t="shared" si="6"/>
        <v>3262</v>
      </c>
      <c r="K32" s="56">
        <f t="shared" si="6"/>
        <v>2234</v>
      </c>
      <c r="L32" s="56">
        <f t="shared" si="6"/>
        <v>5496</v>
      </c>
      <c r="M32" s="56">
        <f t="shared" si="6"/>
        <v>3847</v>
      </c>
      <c r="N32" s="56">
        <f t="shared" si="6"/>
        <v>2588</v>
      </c>
      <c r="O32" s="56">
        <f t="shared" si="6"/>
        <v>6435</v>
      </c>
    </row>
    <row r="33" spans="1:15" ht="13.5" thickBot="1">
      <c r="A33" s="13"/>
      <c r="B33" s="13"/>
      <c r="C33" s="1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3.5" thickBot="1">
      <c r="A34" s="145" t="s">
        <v>32</v>
      </c>
      <c r="B34" s="147" t="s">
        <v>8</v>
      </c>
      <c r="C34" s="165" t="s">
        <v>9</v>
      </c>
      <c r="D34" s="47" t="s">
        <v>15</v>
      </c>
      <c r="E34" s="47" t="s">
        <v>16</v>
      </c>
      <c r="F34" s="166" t="s">
        <v>17</v>
      </c>
      <c r="G34" s="47" t="s">
        <v>15</v>
      </c>
      <c r="H34" s="47" t="s">
        <v>16</v>
      </c>
      <c r="I34" s="47" t="s">
        <v>17</v>
      </c>
      <c r="J34" s="47" t="s">
        <v>15</v>
      </c>
      <c r="K34" s="47" t="s">
        <v>16</v>
      </c>
      <c r="L34" s="47" t="s">
        <v>17</v>
      </c>
      <c r="M34" s="88" t="s">
        <v>15</v>
      </c>
      <c r="N34" s="34" t="s">
        <v>16</v>
      </c>
      <c r="O34" s="47" t="s">
        <v>17</v>
      </c>
    </row>
    <row r="35" spans="1:15" ht="10.5" customHeight="1">
      <c r="A35" s="167" t="s">
        <v>211</v>
      </c>
      <c r="B35" s="168" t="s">
        <v>19</v>
      </c>
      <c r="C35" s="169" t="s">
        <v>20</v>
      </c>
      <c r="D35" s="45">
        <v>0</v>
      </c>
      <c r="E35" s="87">
        <v>0</v>
      </c>
      <c r="F35" s="134">
        <f>D35+E35</f>
        <v>0</v>
      </c>
      <c r="G35" s="53">
        <v>0</v>
      </c>
      <c r="H35" s="133">
        <v>0</v>
      </c>
      <c r="I35" s="134">
        <f aca="true" t="shared" si="7" ref="I35:I53">SUM(G35:H35)</f>
        <v>0</v>
      </c>
      <c r="J35" s="53">
        <v>0</v>
      </c>
      <c r="K35" s="133">
        <v>0</v>
      </c>
      <c r="L35" s="134">
        <f aca="true" t="shared" si="8" ref="L35:L53">SUM(J35:K35)</f>
        <v>0</v>
      </c>
      <c r="M35" s="69">
        <f>SUM(G35,J35)</f>
        <v>0</v>
      </c>
      <c r="N35" s="58">
        <f aca="true" t="shared" si="9" ref="M35:N38">SUM(H35,K35)</f>
        <v>0</v>
      </c>
      <c r="O35" s="64">
        <f>SUM(M35:N35)</f>
        <v>0</v>
      </c>
    </row>
    <row r="36" spans="1:15" ht="10.5" customHeight="1">
      <c r="A36" s="311" t="s">
        <v>212</v>
      </c>
      <c r="B36" s="312" t="s">
        <v>19</v>
      </c>
      <c r="C36" s="169" t="s">
        <v>20</v>
      </c>
      <c r="D36" s="118">
        <v>0</v>
      </c>
      <c r="E36" s="115">
        <v>0</v>
      </c>
      <c r="F36" s="65">
        <f>SUM(D36:E36)</f>
        <v>0</v>
      </c>
      <c r="G36" s="40">
        <v>6</v>
      </c>
      <c r="H36" s="10">
        <v>7</v>
      </c>
      <c r="I36" s="65">
        <f t="shared" si="7"/>
        <v>13</v>
      </c>
      <c r="J36" s="40">
        <v>2</v>
      </c>
      <c r="K36" s="10">
        <v>7</v>
      </c>
      <c r="L36" s="65">
        <f t="shared" si="8"/>
        <v>9</v>
      </c>
      <c r="M36" s="69">
        <f>SUM(G36,J36)</f>
        <v>8</v>
      </c>
      <c r="N36" s="58">
        <f t="shared" si="9"/>
        <v>14</v>
      </c>
      <c r="O36" s="65">
        <f>SUM(M36:N36)</f>
        <v>22</v>
      </c>
    </row>
    <row r="37" spans="1:15" ht="12.75">
      <c r="A37" s="311" t="s">
        <v>213</v>
      </c>
      <c r="B37" s="312" t="s">
        <v>19</v>
      </c>
      <c r="C37" s="169" t="s">
        <v>20</v>
      </c>
      <c r="D37" s="118">
        <v>0</v>
      </c>
      <c r="E37" s="115">
        <v>0</v>
      </c>
      <c r="F37" s="65">
        <f>SUM(D37:E37)</f>
        <v>0</v>
      </c>
      <c r="G37" s="40">
        <v>5</v>
      </c>
      <c r="H37" s="10">
        <v>3</v>
      </c>
      <c r="I37" s="65">
        <f t="shared" si="7"/>
        <v>8</v>
      </c>
      <c r="J37" s="40">
        <v>1</v>
      </c>
      <c r="K37" s="10">
        <v>5</v>
      </c>
      <c r="L37" s="65">
        <f t="shared" si="8"/>
        <v>6</v>
      </c>
      <c r="M37" s="69">
        <f>SUM(G37,J37)</f>
        <v>6</v>
      </c>
      <c r="N37" s="58">
        <f t="shared" si="9"/>
        <v>8</v>
      </c>
      <c r="O37" s="65">
        <f>SUM(M37:N37)</f>
        <v>14</v>
      </c>
    </row>
    <row r="38" spans="1:15" ht="12.75">
      <c r="A38" s="311" t="s">
        <v>214</v>
      </c>
      <c r="B38" s="312" t="s">
        <v>19</v>
      </c>
      <c r="C38" s="169" t="s">
        <v>20</v>
      </c>
      <c r="D38" s="118">
        <v>0</v>
      </c>
      <c r="E38" s="115">
        <v>0</v>
      </c>
      <c r="F38" s="65">
        <f>SUM(D38:E38)</f>
        <v>0</v>
      </c>
      <c r="G38" s="40">
        <v>13</v>
      </c>
      <c r="H38" s="10">
        <v>14</v>
      </c>
      <c r="I38" s="65">
        <f t="shared" si="7"/>
        <v>27</v>
      </c>
      <c r="J38" s="40">
        <v>5</v>
      </c>
      <c r="K38" s="10">
        <v>15</v>
      </c>
      <c r="L38" s="65">
        <f t="shared" si="8"/>
        <v>20</v>
      </c>
      <c r="M38" s="69">
        <f t="shared" si="9"/>
        <v>18</v>
      </c>
      <c r="N38" s="58">
        <f t="shared" si="9"/>
        <v>29</v>
      </c>
      <c r="O38" s="65">
        <f>SUM(M38:N38)</f>
        <v>47</v>
      </c>
    </row>
    <row r="39" spans="1:15" ht="12.75">
      <c r="A39" s="311" t="s">
        <v>215</v>
      </c>
      <c r="B39" s="312" t="s">
        <v>19</v>
      </c>
      <c r="C39" s="169" t="s">
        <v>20</v>
      </c>
      <c r="D39" s="40">
        <v>0</v>
      </c>
      <c r="E39" s="10">
        <v>0</v>
      </c>
      <c r="F39" s="65">
        <f>SUM(D39:E39)</f>
        <v>0</v>
      </c>
      <c r="G39" s="40">
        <v>0</v>
      </c>
      <c r="H39" s="10">
        <v>0</v>
      </c>
      <c r="I39" s="65">
        <f t="shared" si="7"/>
        <v>0</v>
      </c>
      <c r="J39" s="40">
        <v>0</v>
      </c>
      <c r="K39" s="10">
        <v>0</v>
      </c>
      <c r="L39" s="65">
        <f t="shared" si="8"/>
        <v>0</v>
      </c>
      <c r="M39" s="69">
        <f aca="true" t="shared" si="10" ref="M39:M53">SUM(G39,J39)</f>
        <v>0</v>
      </c>
      <c r="N39" s="58">
        <f aca="true" t="shared" si="11" ref="N39:N52">SUM(H39,K39)</f>
        <v>0</v>
      </c>
      <c r="O39" s="65">
        <f aca="true" t="shared" si="12" ref="O39:O51">SUM(M39:N39)</f>
        <v>0</v>
      </c>
    </row>
    <row r="40" spans="1:15" ht="12.75">
      <c r="A40" s="311" t="s">
        <v>222</v>
      </c>
      <c r="B40" s="312" t="s">
        <v>19</v>
      </c>
      <c r="C40" s="169" t="s">
        <v>20</v>
      </c>
      <c r="D40" s="40">
        <v>0</v>
      </c>
      <c r="E40" s="10">
        <v>0</v>
      </c>
      <c r="F40" s="65">
        <f>SUM(D40:E40)</f>
        <v>0</v>
      </c>
      <c r="G40" s="40">
        <v>0</v>
      </c>
      <c r="H40" s="10">
        <v>0</v>
      </c>
      <c r="I40" s="65">
        <f>SUM(G40:H40)</f>
        <v>0</v>
      </c>
      <c r="J40" s="40">
        <v>0</v>
      </c>
      <c r="K40" s="10">
        <v>0</v>
      </c>
      <c r="L40" s="65">
        <f>SUM(J40:K40)</f>
        <v>0</v>
      </c>
      <c r="M40" s="69">
        <f t="shared" si="10"/>
        <v>0</v>
      </c>
      <c r="N40" s="58">
        <f>SUM(H40,K40)</f>
        <v>0</v>
      </c>
      <c r="O40" s="65">
        <f>SUM(M40:N40)</f>
        <v>0</v>
      </c>
    </row>
    <row r="41" spans="1:15" ht="12.75">
      <c r="A41" s="311" t="s">
        <v>33</v>
      </c>
      <c r="B41" s="312" t="s">
        <v>19</v>
      </c>
      <c r="C41" s="169" t="s">
        <v>20</v>
      </c>
      <c r="D41" s="40">
        <v>0</v>
      </c>
      <c r="E41" s="10">
        <v>0</v>
      </c>
      <c r="F41" s="65">
        <f>SUM(D41:E41)</f>
        <v>0</v>
      </c>
      <c r="G41" s="40">
        <v>0</v>
      </c>
      <c r="H41" s="10">
        <v>0</v>
      </c>
      <c r="I41" s="65">
        <f>SUM(G41:H41)</f>
        <v>0</v>
      </c>
      <c r="J41" s="40">
        <v>0</v>
      </c>
      <c r="K41" s="10">
        <v>0</v>
      </c>
      <c r="L41" s="65">
        <f>SUM(J41:K41)</f>
        <v>0</v>
      </c>
      <c r="M41" s="69">
        <f t="shared" si="10"/>
        <v>0</v>
      </c>
      <c r="N41" s="58">
        <f>SUM(H41,K41)</f>
        <v>0</v>
      </c>
      <c r="O41" s="65">
        <f>SUM(M41:N41)</f>
        <v>0</v>
      </c>
    </row>
    <row r="42" spans="1:15" ht="12.75">
      <c r="A42" s="311" t="s">
        <v>155</v>
      </c>
      <c r="B42" s="312" t="s">
        <v>19</v>
      </c>
      <c r="C42" s="169" t="s">
        <v>20</v>
      </c>
      <c r="D42" s="40">
        <v>0</v>
      </c>
      <c r="E42" s="10">
        <v>0</v>
      </c>
      <c r="F42" s="65">
        <f>SUM(D42:E42)</f>
        <v>0</v>
      </c>
      <c r="G42" s="40">
        <v>0</v>
      </c>
      <c r="H42" s="10">
        <v>0</v>
      </c>
      <c r="I42" s="65">
        <f>SUM(G42:H42)</f>
        <v>0</v>
      </c>
      <c r="J42" s="40">
        <v>13</v>
      </c>
      <c r="K42" s="10">
        <v>20</v>
      </c>
      <c r="L42" s="65">
        <f>SUM(J42:K42)</f>
        <v>33</v>
      </c>
      <c r="M42" s="69">
        <f t="shared" si="10"/>
        <v>13</v>
      </c>
      <c r="N42" s="58">
        <f>SUM(H42,K42)</f>
        <v>20</v>
      </c>
      <c r="O42" s="65">
        <f>SUM(M42:N42)</f>
        <v>33</v>
      </c>
    </row>
    <row r="43" spans="1:52" s="83" customFormat="1" ht="16.5" customHeight="1">
      <c r="A43" s="319" t="s">
        <v>163</v>
      </c>
      <c r="B43" s="312" t="s">
        <v>25</v>
      </c>
      <c r="C43" s="169" t="s">
        <v>20</v>
      </c>
      <c r="D43" s="40">
        <v>0</v>
      </c>
      <c r="E43" s="10">
        <v>0</v>
      </c>
      <c r="F43" s="65">
        <f>SUM(D43:E43)</f>
        <v>0</v>
      </c>
      <c r="G43" s="40">
        <v>6</v>
      </c>
      <c r="H43" s="10">
        <v>1</v>
      </c>
      <c r="I43" s="65">
        <f t="shared" si="7"/>
        <v>7</v>
      </c>
      <c r="J43" s="40">
        <v>3</v>
      </c>
      <c r="K43" s="10">
        <v>1</v>
      </c>
      <c r="L43" s="65">
        <f t="shared" si="8"/>
        <v>4</v>
      </c>
      <c r="M43" s="170">
        <f t="shared" si="10"/>
        <v>9</v>
      </c>
      <c r="N43" s="112">
        <f t="shared" si="11"/>
        <v>2</v>
      </c>
      <c r="O43" s="65">
        <f t="shared" si="12"/>
        <v>11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15" ht="12.75" customHeight="1">
      <c r="A44" s="311" t="s">
        <v>228</v>
      </c>
      <c r="B44" s="312" t="s">
        <v>25</v>
      </c>
      <c r="C44" s="169" t="s">
        <v>20</v>
      </c>
      <c r="D44" s="40">
        <v>0</v>
      </c>
      <c r="E44" s="10">
        <v>0</v>
      </c>
      <c r="F44" s="65">
        <f>SUM(D44:E44)</f>
        <v>0</v>
      </c>
      <c r="G44" s="40">
        <v>0</v>
      </c>
      <c r="H44" s="10">
        <v>0</v>
      </c>
      <c r="I44" s="65">
        <f t="shared" si="7"/>
        <v>0</v>
      </c>
      <c r="J44" s="40">
        <v>0</v>
      </c>
      <c r="K44" s="10">
        <v>0</v>
      </c>
      <c r="L44" s="65">
        <f t="shared" si="8"/>
        <v>0</v>
      </c>
      <c r="M44" s="170">
        <f t="shared" si="10"/>
        <v>0</v>
      </c>
      <c r="N44" s="112">
        <f t="shared" si="11"/>
        <v>0</v>
      </c>
      <c r="O44" s="65">
        <f t="shared" si="12"/>
        <v>0</v>
      </c>
    </row>
    <row r="45" spans="1:15" ht="12.75" customHeight="1">
      <c r="A45" s="311" t="s">
        <v>217</v>
      </c>
      <c r="B45" s="312" t="s">
        <v>25</v>
      </c>
      <c r="C45" s="169" t="s">
        <v>20</v>
      </c>
      <c r="D45" s="40">
        <v>0</v>
      </c>
      <c r="E45" s="10">
        <v>0</v>
      </c>
      <c r="F45" s="65">
        <f>SUM(D45:E45)</f>
        <v>0</v>
      </c>
      <c r="G45" s="40">
        <v>0</v>
      </c>
      <c r="H45" s="10">
        <v>0</v>
      </c>
      <c r="I45" s="65">
        <f>SUM(G45:H45)</f>
        <v>0</v>
      </c>
      <c r="J45" s="40">
        <v>0</v>
      </c>
      <c r="K45" s="10">
        <v>0</v>
      </c>
      <c r="L45" s="65">
        <f>SUM(J45:K45)</f>
        <v>0</v>
      </c>
      <c r="M45" s="170">
        <f t="shared" si="10"/>
        <v>0</v>
      </c>
      <c r="N45" s="112">
        <f>SUM(H45,K45)</f>
        <v>0</v>
      </c>
      <c r="O45" s="65">
        <f>SUM(M45:N45)</f>
        <v>0</v>
      </c>
    </row>
    <row r="46" spans="1:15" ht="12.75">
      <c r="A46" s="311" t="s">
        <v>229</v>
      </c>
      <c r="B46" s="312" t="s">
        <v>25</v>
      </c>
      <c r="C46" s="169" t="s">
        <v>20</v>
      </c>
      <c r="D46" s="40">
        <v>0</v>
      </c>
      <c r="E46" s="10">
        <v>0</v>
      </c>
      <c r="F46" s="65">
        <f>SUM(D46:E46)</f>
        <v>0</v>
      </c>
      <c r="G46" s="40">
        <v>0</v>
      </c>
      <c r="H46" s="10">
        <v>0</v>
      </c>
      <c r="I46" s="65">
        <f t="shared" si="7"/>
        <v>0</v>
      </c>
      <c r="J46" s="40">
        <v>0</v>
      </c>
      <c r="K46" s="10">
        <v>0</v>
      </c>
      <c r="L46" s="65">
        <f t="shared" si="8"/>
        <v>0</v>
      </c>
      <c r="M46" s="170">
        <f t="shared" si="10"/>
        <v>0</v>
      </c>
      <c r="N46" s="112">
        <f t="shared" si="11"/>
        <v>0</v>
      </c>
      <c r="O46" s="65">
        <f t="shared" si="12"/>
        <v>0</v>
      </c>
    </row>
    <row r="47" spans="1:15" ht="12.75">
      <c r="A47" s="311" t="s">
        <v>218</v>
      </c>
      <c r="B47" s="312" t="s">
        <v>25</v>
      </c>
      <c r="C47" s="169" t="s">
        <v>20</v>
      </c>
      <c r="D47" s="40">
        <v>0</v>
      </c>
      <c r="E47" s="10">
        <v>0</v>
      </c>
      <c r="F47" s="65">
        <f>SUM(D47:E47)</f>
        <v>0</v>
      </c>
      <c r="G47" s="40">
        <v>9</v>
      </c>
      <c r="H47" s="10">
        <v>3</v>
      </c>
      <c r="I47" s="65">
        <f>SUM(G47:H47)</f>
        <v>12</v>
      </c>
      <c r="J47" s="40">
        <v>0</v>
      </c>
      <c r="K47" s="10">
        <v>0</v>
      </c>
      <c r="L47" s="65">
        <f>SUM(J47:K47)</f>
        <v>0</v>
      </c>
      <c r="M47" s="170">
        <f t="shared" si="10"/>
        <v>9</v>
      </c>
      <c r="N47" s="112">
        <f>SUM(H47,K47)</f>
        <v>3</v>
      </c>
      <c r="O47" s="65">
        <f>SUM(M47:N47)</f>
        <v>12</v>
      </c>
    </row>
    <row r="48" spans="1:52" s="216" customFormat="1" ht="12.75">
      <c r="A48" s="311" t="s">
        <v>230</v>
      </c>
      <c r="B48" s="312" t="s">
        <v>25</v>
      </c>
      <c r="C48" s="169" t="s">
        <v>20</v>
      </c>
      <c r="D48" s="40">
        <v>0</v>
      </c>
      <c r="E48" s="10">
        <v>0</v>
      </c>
      <c r="F48" s="65">
        <f>SUM(D48:E48)</f>
        <v>0</v>
      </c>
      <c r="G48" s="40">
        <v>0</v>
      </c>
      <c r="H48" s="10">
        <v>0</v>
      </c>
      <c r="I48" s="65">
        <f t="shared" si="7"/>
        <v>0</v>
      </c>
      <c r="J48" s="40">
        <v>0</v>
      </c>
      <c r="K48" s="10">
        <v>0</v>
      </c>
      <c r="L48" s="65">
        <f t="shared" si="8"/>
        <v>0</v>
      </c>
      <c r="M48" s="170">
        <f t="shared" si="10"/>
        <v>0</v>
      </c>
      <c r="N48" s="112">
        <f t="shared" si="11"/>
        <v>0</v>
      </c>
      <c r="O48" s="65">
        <f t="shared" si="12"/>
        <v>0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</row>
    <row r="49" spans="1:52" s="216" customFormat="1" ht="12.75">
      <c r="A49" s="311" t="s">
        <v>219</v>
      </c>
      <c r="B49" s="312" t="s">
        <v>25</v>
      </c>
      <c r="C49" s="169" t="s">
        <v>20</v>
      </c>
      <c r="D49" s="40">
        <v>0</v>
      </c>
      <c r="E49" s="10">
        <v>0</v>
      </c>
      <c r="F49" s="65">
        <f>SUM(D49:E49)</f>
        <v>0</v>
      </c>
      <c r="G49" s="40">
        <v>4</v>
      </c>
      <c r="H49" s="10">
        <v>5</v>
      </c>
      <c r="I49" s="65">
        <f>SUM(G49:H49)</f>
        <v>9</v>
      </c>
      <c r="J49" s="40">
        <v>0</v>
      </c>
      <c r="K49" s="10">
        <v>0</v>
      </c>
      <c r="L49" s="65">
        <f>SUM(J49:K49)</f>
        <v>0</v>
      </c>
      <c r="M49" s="170">
        <f t="shared" si="10"/>
        <v>4</v>
      </c>
      <c r="N49" s="112">
        <f>SUM(H49,K49)</f>
        <v>5</v>
      </c>
      <c r="O49" s="65">
        <f>SUM(M49:N49)</f>
        <v>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</row>
    <row r="50" spans="1:15" ht="12.75">
      <c r="A50" s="320" t="s">
        <v>34</v>
      </c>
      <c r="B50" s="321" t="s">
        <v>30</v>
      </c>
      <c r="C50" s="217" t="s">
        <v>20</v>
      </c>
      <c r="D50" s="66">
        <v>0</v>
      </c>
      <c r="E50" s="5">
        <v>0</v>
      </c>
      <c r="F50" s="171">
        <f>SUM(D50:E50)</f>
        <v>0</v>
      </c>
      <c r="G50" s="66">
        <v>0</v>
      </c>
      <c r="H50" s="5">
        <v>0</v>
      </c>
      <c r="I50" s="171">
        <f>SUM(G50:H50)</f>
        <v>0</v>
      </c>
      <c r="J50" s="66">
        <v>0</v>
      </c>
      <c r="K50" s="5">
        <v>0</v>
      </c>
      <c r="L50" s="171">
        <f>SUM(J50:K50)</f>
        <v>0</v>
      </c>
      <c r="M50" s="170">
        <f t="shared" si="10"/>
        <v>0</v>
      </c>
      <c r="N50" s="112">
        <f t="shared" si="11"/>
        <v>0</v>
      </c>
      <c r="O50" s="171">
        <f>SUM(M50:N50)</f>
        <v>0</v>
      </c>
    </row>
    <row r="51" spans="1:15" s="84" customFormat="1" ht="12.75">
      <c r="A51" s="311" t="s">
        <v>171</v>
      </c>
      <c r="B51" s="312" t="s">
        <v>172</v>
      </c>
      <c r="C51" s="169" t="s">
        <v>20</v>
      </c>
      <c r="D51" s="66">
        <v>0</v>
      </c>
      <c r="E51" s="5">
        <v>0</v>
      </c>
      <c r="F51" s="171">
        <f>SUM(D51:E51)</f>
        <v>0</v>
      </c>
      <c r="G51" s="40">
        <v>6</v>
      </c>
      <c r="H51" s="10">
        <v>6</v>
      </c>
      <c r="I51" s="65">
        <f t="shared" si="7"/>
        <v>12</v>
      </c>
      <c r="J51" s="40">
        <v>3</v>
      </c>
      <c r="K51" s="10">
        <v>3</v>
      </c>
      <c r="L51" s="65">
        <f t="shared" si="8"/>
        <v>6</v>
      </c>
      <c r="M51" s="170">
        <f t="shared" si="10"/>
        <v>9</v>
      </c>
      <c r="N51" s="112">
        <f t="shared" si="11"/>
        <v>9</v>
      </c>
      <c r="O51" s="65">
        <f t="shared" si="12"/>
        <v>18</v>
      </c>
    </row>
    <row r="52" spans="1:15" ht="12.75">
      <c r="A52" s="311" t="s">
        <v>145</v>
      </c>
      <c r="B52" s="312" t="s">
        <v>182</v>
      </c>
      <c r="C52" s="169" t="s">
        <v>20</v>
      </c>
      <c r="D52" s="40">
        <v>0</v>
      </c>
      <c r="E52" s="10">
        <v>0</v>
      </c>
      <c r="F52" s="65">
        <f>SUM(D52:E52)</f>
        <v>0</v>
      </c>
      <c r="G52" s="40">
        <v>0</v>
      </c>
      <c r="H52" s="10">
        <v>0</v>
      </c>
      <c r="I52" s="65">
        <f t="shared" si="7"/>
        <v>0</v>
      </c>
      <c r="J52" s="40">
        <v>4</v>
      </c>
      <c r="K52" s="10">
        <v>2</v>
      </c>
      <c r="L52" s="65">
        <f t="shared" si="8"/>
        <v>6</v>
      </c>
      <c r="M52" s="170">
        <f t="shared" si="10"/>
        <v>4</v>
      </c>
      <c r="N52" s="112">
        <f t="shared" si="11"/>
        <v>2</v>
      </c>
      <c r="O52" s="65">
        <f>SUM(M52:N52)</f>
        <v>6</v>
      </c>
    </row>
    <row r="53" spans="1:15" ht="14.25" customHeight="1" thickBot="1">
      <c r="A53" s="322" t="s">
        <v>146</v>
      </c>
      <c r="B53" s="101" t="s">
        <v>182</v>
      </c>
      <c r="C53" s="218" t="s">
        <v>20</v>
      </c>
      <c r="D53" s="55">
        <v>0</v>
      </c>
      <c r="E53" s="52">
        <v>0</v>
      </c>
      <c r="F53" s="78">
        <f>SUM(D53:E53)</f>
        <v>0</v>
      </c>
      <c r="G53" s="55">
        <v>0</v>
      </c>
      <c r="H53" s="52">
        <v>0</v>
      </c>
      <c r="I53" s="78">
        <f t="shared" si="7"/>
        <v>0</v>
      </c>
      <c r="J53" s="55">
        <v>13</v>
      </c>
      <c r="K53" s="52">
        <v>1</v>
      </c>
      <c r="L53" s="78">
        <f t="shared" si="8"/>
        <v>14</v>
      </c>
      <c r="M53" s="219">
        <f t="shared" si="10"/>
        <v>13</v>
      </c>
      <c r="N53" s="114">
        <f>SUM(H53,K53)</f>
        <v>1</v>
      </c>
      <c r="O53" s="137">
        <f>SUM(M53:N53)</f>
        <v>14</v>
      </c>
    </row>
    <row r="54" spans="1:16" ht="13.5" thickBot="1">
      <c r="A54" s="408" t="s">
        <v>31</v>
      </c>
      <c r="B54" s="408"/>
      <c r="C54" s="408"/>
      <c r="D54" s="56">
        <f aca="true" t="shared" si="13" ref="D54:L54">SUM(D35:D53)</f>
        <v>0</v>
      </c>
      <c r="E54" s="56">
        <f t="shared" si="13"/>
        <v>0</v>
      </c>
      <c r="F54" s="56">
        <f t="shared" si="13"/>
        <v>0</v>
      </c>
      <c r="G54" s="56">
        <f t="shared" si="13"/>
        <v>49</v>
      </c>
      <c r="H54" s="56">
        <f t="shared" si="13"/>
        <v>39</v>
      </c>
      <c r="I54" s="56">
        <f t="shared" si="13"/>
        <v>88</v>
      </c>
      <c r="J54" s="56">
        <f t="shared" si="13"/>
        <v>44</v>
      </c>
      <c r="K54" s="56">
        <f t="shared" si="13"/>
        <v>54</v>
      </c>
      <c r="L54" s="56">
        <f t="shared" si="13"/>
        <v>98</v>
      </c>
      <c r="M54" s="56">
        <f>SUM(M35:M53)</f>
        <v>93</v>
      </c>
      <c r="N54" s="56">
        <f>SUM(N35:N53)</f>
        <v>93</v>
      </c>
      <c r="O54" s="56">
        <f>SUM(O35:O53)</f>
        <v>186</v>
      </c>
      <c r="P54" s="240"/>
    </row>
    <row r="55" spans="1:15" s="84" customFormat="1" ht="13.5" thickBot="1">
      <c r="A55" s="142"/>
      <c r="B55" s="142"/>
      <c r="C55" s="14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84" customFormat="1" ht="13.5" thickBot="1">
      <c r="A56" s="35" t="s">
        <v>35</v>
      </c>
      <c r="B56" s="61" t="s">
        <v>40</v>
      </c>
      <c r="C56" s="35" t="s">
        <v>9</v>
      </c>
      <c r="D56" s="34" t="s">
        <v>15</v>
      </c>
      <c r="E56" s="34" t="s">
        <v>16</v>
      </c>
      <c r="F56" s="34" t="s">
        <v>17</v>
      </c>
      <c r="G56" s="34" t="s">
        <v>15</v>
      </c>
      <c r="H56" s="34" t="s">
        <v>16</v>
      </c>
      <c r="I56" s="34" t="s">
        <v>17</v>
      </c>
      <c r="J56" s="34" t="s">
        <v>15</v>
      </c>
      <c r="K56" s="34" t="s">
        <v>16</v>
      </c>
      <c r="L56" s="34" t="s">
        <v>17</v>
      </c>
      <c r="M56" s="34" t="s">
        <v>15</v>
      </c>
      <c r="N56" s="34" t="s">
        <v>16</v>
      </c>
      <c r="O56" s="34" t="s">
        <v>17</v>
      </c>
    </row>
    <row r="57" spans="1:15" ht="13.5" thickBot="1">
      <c r="A57" s="323" t="s">
        <v>36</v>
      </c>
      <c r="B57" s="324" t="s">
        <v>25</v>
      </c>
      <c r="C57" s="220" t="s">
        <v>20</v>
      </c>
      <c r="D57" s="221">
        <v>0</v>
      </c>
      <c r="E57" s="172">
        <v>0</v>
      </c>
      <c r="F57" s="102">
        <f>SUM(D57:E57)</f>
        <v>0</v>
      </c>
      <c r="G57" s="173">
        <v>7</v>
      </c>
      <c r="H57" s="172">
        <v>8</v>
      </c>
      <c r="I57" s="102">
        <f>SUM(G57:H57)</f>
        <v>15</v>
      </c>
      <c r="J57" s="173">
        <v>0</v>
      </c>
      <c r="K57" s="172">
        <v>0</v>
      </c>
      <c r="L57" s="102">
        <f>SUM(J57:K57)</f>
        <v>0</v>
      </c>
      <c r="M57" s="69">
        <f>SUM(G57,J57)</f>
        <v>7</v>
      </c>
      <c r="N57" s="58">
        <f>SUM(H57,K57)</f>
        <v>8</v>
      </c>
      <c r="O57" s="222">
        <f>SUM(M57:N57)</f>
        <v>15</v>
      </c>
    </row>
    <row r="58" spans="1:15" ht="13.5" thickBot="1">
      <c r="A58" s="388" t="s">
        <v>31</v>
      </c>
      <c r="B58" s="388"/>
      <c r="C58" s="388"/>
      <c r="D58" s="36">
        <f>SUM(D57:D57)</f>
        <v>0</v>
      </c>
      <c r="E58" s="36">
        <f aca="true" t="shared" si="14" ref="E58:N58">SUM(E57:E57)</f>
        <v>0</v>
      </c>
      <c r="F58" s="36">
        <f t="shared" si="14"/>
        <v>0</v>
      </c>
      <c r="G58" s="36">
        <f t="shared" si="14"/>
        <v>7</v>
      </c>
      <c r="H58" s="36">
        <f t="shared" si="14"/>
        <v>8</v>
      </c>
      <c r="I58" s="36">
        <f t="shared" si="14"/>
        <v>15</v>
      </c>
      <c r="J58" s="36">
        <f t="shared" si="14"/>
        <v>0</v>
      </c>
      <c r="K58" s="36">
        <f t="shared" si="14"/>
        <v>0</v>
      </c>
      <c r="L58" s="36">
        <f t="shared" si="14"/>
        <v>0</v>
      </c>
      <c r="M58" s="90">
        <f t="shared" si="14"/>
        <v>7</v>
      </c>
      <c r="N58" s="36">
        <f t="shared" si="14"/>
        <v>8</v>
      </c>
      <c r="O58" s="36">
        <f>SUM(O57:O57)</f>
        <v>15</v>
      </c>
    </row>
    <row r="59" spans="1:15" ht="12.75">
      <c r="A59" s="144"/>
      <c r="B59" s="144"/>
      <c r="C59" s="1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44"/>
      <c r="B60" s="144"/>
      <c r="C60" s="1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thickBot="1">
      <c r="A61" s="1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3.5" thickBot="1">
      <c r="A62" s="35" t="s">
        <v>37</v>
      </c>
      <c r="B62" s="61" t="s">
        <v>40</v>
      </c>
      <c r="C62" s="148" t="s">
        <v>9</v>
      </c>
      <c r="D62" s="47" t="s">
        <v>15</v>
      </c>
      <c r="E62" s="47" t="s">
        <v>16</v>
      </c>
      <c r="F62" s="47" t="s">
        <v>17</v>
      </c>
      <c r="G62" s="47" t="s">
        <v>15</v>
      </c>
      <c r="H62" s="47" t="s">
        <v>16</v>
      </c>
      <c r="I62" s="47" t="s">
        <v>17</v>
      </c>
      <c r="J62" s="47" t="s">
        <v>15</v>
      </c>
      <c r="K62" s="47" t="s">
        <v>16</v>
      </c>
      <c r="L62" s="47" t="s">
        <v>17</v>
      </c>
      <c r="M62" s="47" t="s">
        <v>15</v>
      </c>
      <c r="N62" s="47" t="s">
        <v>16</v>
      </c>
      <c r="O62" s="47" t="s">
        <v>17</v>
      </c>
    </row>
    <row r="63" spans="1:15" ht="12.75">
      <c r="A63" s="80" t="s">
        <v>220</v>
      </c>
      <c r="B63" s="312" t="s">
        <v>25</v>
      </c>
      <c r="C63" s="174" t="s">
        <v>20</v>
      </c>
      <c r="D63" s="173">
        <v>0</v>
      </c>
      <c r="E63" s="172">
        <v>0</v>
      </c>
      <c r="F63" s="102">
        <f>D63+E63</f>
        <v>0</v>
      </c>
      <c r="G63" s="173">
        <v>0</v>
      </c>
      <c r="H63" s="172">
        <v>0</v>
      </c>
      <c r="I63" s="102">
        <f>G63+H63</f>
        <v>0</v>
      </c>
      <c r="J63" s="173">
        <v>0</v>
      </c>
      <c r="K63" s="172">
        <v>0</v>
      </c>
      <c r="L63" s="102">
        <f>J63+K63</f>
        <v>0</v>
      </c>
      <c r="M63" s="173">
        <f aca="true" t="shared" si="15" ref="M63:N65">G63+J63</f>
        <v>0</v>
      </c>
      <c r="N63" s="172">
        <f t="shared" si="15"/>
        <v>0</v>
      </c>
      <c r="O63" s="102">
        <f>SUM(M63+N63)</f>
        <v>0</v>
      </c>
    </row>
    <row r="64" spans="1:15" ht="12.75">
      <c r="A64" s="80" t="s">
        <v>146</v>
      </c>
      <c r="B64" s="312" t="s">
        <v>182</v>
      </c>
      <c r="C64" s="174" t="s">
        <v>20</v>
      </c>
      <c r="D64" s="66">
        <v>0</v>
      </c>
      <c r="E64" s="5">
        <v>0</v>
      </c>
      <c r="F64" s="171">
        <f>D64+E64</f>
        <v>0</v>
      </c>
      <c r="G64" s="66">
        <v>0</v>
      </c>
      <c r="H64" s="5">
        <v>0</v>
      </c>
      <c r="I64" s="171">
        <f>G64+H64</f>
        <v>0</v>
      </c>
      <c r="J64" s="66">
        <v>2</v>
      </c>
      <c r="K64" s="5">
        <v>0</v>
      </c>
      <c r="L64" s="171">
        <f>J64+K64</f>
        <v>2</v>
      </c>
      <c r="M64" s="66">
        <f t="shared" si="15"/>
        <v>2</v>
      </c>
      <c r="N64" s="5">
        <f t="shared" si="15"/>
        <v>0</v>
      </c>
      <c r="O64" s="171">
        <f>SUM(M64+N64)</f>
        <v>2</v>
      </c>
    </row>
    <row r="65" spans="1:15" ht="13.5" thickBot="1">
      <c r="A65" s="80" t="s">
        <v>33</v>
      </c>
      <c r="B65" s="91" t="s">
        <v>19</v>
      </c>
      <c r="C65" s="174" t="s">
        <v>20</v>
      </c>
      <c r="D65" s="81">
        <v>0</v>
      </c>
      <c r="E65" s="82">
        <v>0</v>
      </c>
      <c r="F65" s="200">
        <f>D65+E65</f>
        <v>0</v>
      </c>
      <c r="G65" s="81">
        <v>0</v>
      </c>
      <c r="H65" s="82">
        <v>0</v>
      </c>
      <c r="I65" s="200">
        <f>G65+H65</f>
        <v>0</v>
      </c>
      <c r="J65" s="81">
        <v>0</v>
      </c>
      <c r="K65" s="82">
        <v>0</v>
      </c>
      <c r="L65" s="200">
        <f>J65+K65</f>
        <v>0</v>
      </c>
      <c r="M65" s="81">
        <f t="shared" si="15"/>
        <v>0</v>
      </c>
      <c r="N65" s="82">
        <f t="shared" si="15"/>
        <v>0</v>
      </c>
      <c r="O65" s="200">
        <f>SUM(M65+N65)</f>
        <v>0</v>
      </c>
    </row>
    <row r="66" spans="1:15" ht="13.5" thickBot="1">
      <c r="A66" s="388" t="s">
        <v>31</v>
      </c>
      <c r="B66" s="388"/>
      <c r="C66" s="409"/>
      <c r="D66" s="199">
        <f>SUM(D63:D65)</f>
        <v>0</v>
      </c>
      <c r="E66" s="199">
        <f aca="true" t="shared" si="16" ref="E66:L66">SUM(E63:E65)</f>
        <v>0</v>
      </c>
      <c r="F66" s="199">
        <f t="shared" si="16"/>
        <v>0</v>
      </c>
      <c r="G66" s="199">
        <f t="shared" si="16"/>
        <v>0</v>
      </c>
      <c r="H66" s="199">
        <f t="shared" si="16"/>
        <v>0</v>
      </c>
      <c r="I66" s="199">
        <f>SUM(I63:I65)</f>
        <v>0</v>
      </c>
      <c r="J66" s="199">
        <f t="shared" si="16"/>
        <v>2</v>
      </c>
      <c r="K66" s="199">
        <f>SUM(K63:K65)</f>
        <v>0</v>
      </c>
      <c r="L66" s="199">
        <f t="shared" si="16"/>
        <v>2</v>
      </c>
      <c r="M66" s="199">
        <f>SUM(M63:M65)</f>
        <v>2</v>
      </c>
      <c r="N66" s="199">
        <f>SUM(N63:N65)</f>
        <v>0</v>
      </c>
      <c r="O66" s="199">
        <f>SUM(O63:O65)</f>
        <v>2</v>
      </c>
    </row>
    <row r="67" spans="1:15" ht="13.5" thickBot="1">
      <c r="A67" s="374" t="s">
        <v>38</v>
      </c>
      <c r="B67" s="374"/>
      <c r="C67" s="381"/>
      <c r="D67" s="149">
        <f>SUM(D32,D58,D54,D66)</f>
        <v>1541</v>
      </c>
      <c r="E67" s="149">
        <f aca="true" t="shared" si="17" ref="E67:N67">SUM(E32,E58,E54,E66)</f>
        <v>962</v>
      </c>
      <c r="F67" s="149">
        <f t="shared" si="17"/>
        <v>2503</v>
      </c>
      <c r="G67" s="149">
        <f t="shared" si="17"/>
        <v>641</v>
      </c>
      <c r="H67" s="149">
        <f t="shared" si="17"/>
        <v>401</v>
      </c>
      <c r="I67" s="149">
        <f t="shared" si="17"/>
        <v>1042</v>
      </c>
      <c r="J67" s="149">
        <f t="shared" si="17"/>
        <v>3308</v>
      </c>
      <c r="K67" s="149">
        <f t="shared" si="17"/>
        <v>2288</v>
      </c>
      <c r="L67" s="149">
        <f t="shared" si="17"/>
        <v>5596</v>
      </c>
      <c r="M67" s="149">
        <f t="shared" si="17"/>
        <v>3949</v>
      </c>
      <c r="N67" s="149">
        <f t="shared" si="17"/>
        <v>2689</v>
      </c>
      <c r="O67" s="149">
        <f>SUM(O32,O58,O54,O66)</f>
        <v>6638</v>
      </c>
    </row>
    <row r="68" spans="1:15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3.5" thickBot="1">
      <c r="A69" s="175"/>
      <c r="B69" s="13"/>
      <c r="C69" s="13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3.5" thickBot="1">
      <c r="A70" s="389" t="s">
        <v>39</v>
      </c>
      <c r="B70" s="390"/>
      <c r="C70" s="390"/>
      <c r="D70" s="390"/>
      <c r="E70" s="390"/>
      <c r="F70" s="410"/>
      <c r="G70" s="405" t="s">
        <v>6</v>
      </c>
      <c r="H70" s="406"/>
      <c r="I70" s="406"/>
      <c r="J70" s="406"/>
      <c r="K70" s="406"/>
      <c r="L70" s="406"/>
      <c r="M70" s="406"/>
      <c r="N70" s="406"/>
      <c r="O70" s="407"/>
    </row>
    <row r="71" spans="1:15" ht="13.5" thickBot="1">
      <c r="A71" s="176" t="s">
        <v>7</v>
      </c>
      <c r="B71" s="61" t="s">
        <v>40</v>
      </c>
      <c r="C71" s="35" t="s">
        <v>9</v>
      </c>
      <c r="D71" s="411" t="s">
        <v>10</v>
      </c>
      <c r="E71" s="412"/>
      <c r="F71" s="413"/>
      <c r="G71" s="411" t="s">
        <v>11</v>
      </c>
      <c r="H71" s="412"/>
      <c r="I71" s="413"/>
      <c r="J71" s="411" t="s">
        <v>12</v>
      </c>
      <c r="K71" s="412"/>
      <c r="L71" s="413"/>
      <c r="M71" s="411" t="s">
        <v>13</v>
      </c>
      <c r="N71" s="412"/>
      <c r="O71" s="413"/>
    </row>
    <row r="72" spans="1:15" ht="13.5" thickBot="1">
      <c r="A72" s="35" t="s">
        <v>14</v>
      </c>
      <c r="B72" s="33"/>
      <c r="C72" s="177"/>
      <c r="D72" s="93" t="s">
        <v>15</v>
      </c>
      <c r="E72" s="34" t="s">
        <v>16</v>
      </c>
      <c r="F72" s="34" t="s">
        <v>17</v>
      </c>
      <c r="G72" s="34" t="s">
        <v>15</v>
      </c>
      <c r="H72" s="34" t="s">
        <v>16</v>
      </c>
      <c r="I72" s="34" t="s">
        <v>17</v>
      </c>
      <c r="J72" s="88" t="s">
        <v>15</v>
      </c>
      <c r="K72" s="34" t="s">
        <v>16</v>
      </c>
      <c r="L72" s="34" t="s">
        <v>17</v>
      </c>
      <c r="M72" s="34" t="s">
        <v>15</v>
      </c>
      <c r="N72" s="34" t="s">
        <v>16</v>
      </c>
      <c r="O72" s="34" t="s">
        <v>17</v>
      </c>
    </row>
    <row r="73" spans="1:15" ht="12.75">
      <c r="A73" s="325" t="s">
        <v>134</v>
      </c>
      <c r="B73" s="326" t="s">
        <v>42</v>
      </c>
      <c r="C73" s="263" t="s">
        <v>20</v>
      </c>
      <c r="D73" s="243">
        <v>13</v>
      </c>
      <c r="E73" s="244">
        <v>25</v>
      </c>
      <c r="F73" s="245">
        <f>SUM(D73:E73)</f>
        <v>38</v>
      </c>
      <c r="G73" s="243">
        <v>11</v>
      </c>
      <c r="H73" s="305">
        <v>26</v>
      </c>
      <c r="I73" s="245">
        <f>SUM(G73:H73)</f>
        <v>37</v>
      </c>
      <c r="J73" s="243">
        <v>64</v>
      </c>
      <c r="K73" s="305">
        <v>149</v>
      </c>
      <c r="L73" s="245">
        <f>SUM(J73:K73)</f>
        <v>213</v>
      </c>
      <c r="M73" s="69">
        <f aca="true" t="shared" si="18" ref="M73:N76">SUM(G73,J73)</f>
        <v>75</v>
      </c>
      <c r="N73" s="58">
        <f t="shared" si="18"/>
        <v>175</v>
      </c>
      <c r="O73" s="245">
        <f>SUM(M73:N73)</f>
        <v>250</v>
      </c>
    </row>
    <row r="74" spans="1:15" ht="12.75">
      <c r="A74" s="327" t="s">
        <v>41</v>
      </c>
      <c r="B74" s="328" t="s">
        <v>42</v>
      </c>
      <c r="C74" s="264" t="s">
        <v>20</v>
      </c>
      <c r="D74" s="246">
        <v>248</v>
      </c>
      <c r="E74" s="247">
        <v>353</v>
      </c>
      <c r="F74" s="248">
        <f>SUM(D74:E74)</f>
        <v>601</v>
      </c>
      <c r="G74" s="265">
        <v>68</v>
      </c>
      <c r="H74" s="266">
        <v>69</v>
      </c>
      <c r="I74" s="248">
        <f>SUM(G74:H74)</f>
        <v>137</v>
      </c>
      <c r="J74" s="265">
        <v>477</v>
      </c>
      <c r="K74" s="266">
        <v>519</v>
      </c>
      <c r="L74" s="248">
        <f>SUM(J74:K74)</f>
        <v>996</v>
      </c>
      <c r="M74" s="69">
        <f t="shared" si="18"/>
        <v>545</v>
      </c>
      <c r="N74" s="58">
        <f t="shared" si="18"/>
        <v>588</v>
      </c>
      <c r="O74" s="248">
        <f>SUM(M74:N74)</f>
        <v>1133</v>
      </c>
    </row>
    <row r="75" spans="1:15" ht="12.75" customHeight="1">
      <c r="A75" s="311" t="s">
        <v>43</v>
      </c>
      <c r="B75" s="312" t="s">
        <v>44</v>
      </c>
      <c r="C75" s="169" t="s">
        <v>20</v>
      </c>
      <c r="D75" s="111">
        <v>217</v>
      </c>
      <c r="E75" s="170">
        <v>143</v>
      </c>
      <c r="F75" s="248">
        <f>SUM(D75:E75)</f>
        <v>360</v>
      </c>
      <c r="G75" s="111">
        <v>58</v>
      </c>
      <c r="H75" s="112">
        <v>39</v>
      </c>
      <c r="I75" s="248">
        <f>SUM(G75:H75)</f>
        <v>97</v>
      </c>
      <c r="J75" s="111">
        <v>390</v>
      </c>
      <c r="K75" s="112">
        <v>255</v>
      </c>
      <c r="L75" s="248">
        <f>SUM(J75:K75)</f>
        <v>645</v>
      </c>
      <c r="M75" s="69">
        <f t="shared" si="18"/>
        <v>448</v>
      </c>
      <c r="N75" s="58">
        <f t="shared" si="18"/>
        <v>294</v>
      </c>
      <c r="O75" s="248">
        <f>SUM(M75:N75)</f>
        <v>742</v>
      </c>
    </row>
    <row r="76" spans="1:15" ht="12.75" customHeight="1" thickBot="1">
      <c r="A76" s="329" t="s">
        <v>43</v>
      </c>
      <c r="B76" s="330" t="s">
        <v>232</v>
      </c>
      <c r="C76" s="267" t="s">
        <v>101</v>
      </c>
      <c r="D76" s="72">
        <v>49</v>
      </c>
      <c r="E76" s="249">
        <v>19</v>
      </c>
      <c r="F76" s="250">
        <f>SUM(D76:E76)</f>
        <v>68</v>
      </c>
      <c r="G76" s="72">
        <v>40</v>
      </c>
      <c r="H76" s="73">
        <v>18</v>
      </c>
      <c r="I76" s="250">
        <f>SUM(G76:H76)</f>
        <v>58</v>
      </c>
      <c r="J76" s="72">
        <v>168</v>
      </c>
      <c r="K76" s="73">
        <v>42</v>
      </c>
      <c r="L76" s="250">
        <f>SUM(J76:K76)</f>
        <v>210</v>
      </c>
      <c r="M76" s="69">
        <f t="shared" si="18"/>
        <v>208</v>
      </c>
      <c r="N76" s="58">
        <f t="shared" si="18"/>
        <v>60</v>
      </c>
      <c r="O76" s="268">
        <f>SUM(M76:N76)</f>
        <v>268</v>
      </c>
    </row>
    <row r="77" spans="1:15" ht="13.5" thickBot="1">
      <c r="A77" s="388" t="s">
        <v>31</v>
      </c>
      <c r="B77" s="388"/>
      <c r="C77" s="388"/>
      <c r="D77" s="74">
        <f aca="true" t="shared" si="19" ref="D77:O77">SUM(D73:D76)</f>
        <v>527</v>
      </c>
      <c r="E77" s="74">
        <f t="shared" si="19"/>
        <v>540</v>
      </c>
      <c r="F77" s="74">
        <f t="shared" si="19"/>
        <v>1067</v>
      </c>
      <c r="G77" s="74">
        <f t="shared" si="19"/>
        <v>177</v>
      </c>
      <c r="H77" s="74">
        <f t="shared" si="19"/>
        <v>152</v>
      </c>
      <c r="I77" s="74">
        <f t="shared" si="19"/>
        <v>329</v>
      </c>
      <c r="J77" s="74">
        <f t="shared" si="19"/>
        <v>1099</v>
      </c>
      <c r="K77" s="74">
        <f>SUM(K73:K76)</f>
        <v>965</v>
      </c>
      <c r="L77" s="74">
        <f t="shared" si="19"/>
        <v>2064</v>
      </c>
      <c r="M77" s="74">
        <f t="shared" si="19"/>
        <v>1276</v>
      </c>
      <c r="N77" s="74">
        <f t="shared" si="19"/>
        <v>1117</v>
      </c>
      <c r="O77" s="74">
        <f t="shared" si="19"/>
        <v>2393</v>
      </c>
    </row>
    <row r="78" spans="1:15" ht="13.5" thickBot="1">
      <c r="A78" s="13"/>
      <c r="B78" s="13"/>
      <c r="C78" s="1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 thickBot="1">
      <c r="A79" s="60" t="s">
        <v>35</v>
      </c>
      <c r="B79" s="61" t="s">
        <v>40</v>
      </c>
      <c r="C79" s="35" t="s">
        <v>9</v>
      </c>
      <c r="D79" s="34" t="s">
        <v>15</v>
      </c>
      <c r="E79" s="34" t="s">
        <v>16</v>
      </c>
      <c r="F79" s="34" t="s">
        <v>17</v>
      </c>
      <c r="G79" s="34" t="s">
        <v>15</v>
      </c>
      <c r="H79" s="34" t="s">
        <v>16</v>
      </c>
      <c r="I79" s="34" t="s">
        <v>17</v>
      </c>
      <c r="J79" s="34" t="s">
        <v>15</v>
      </c>
      <c r="K79" s="34" t="s">
        <v>16</v>
      </c>
      <c r="L79" s="34" t="s">
        <v>17</v>
      </c>
      <c r="M79" s="88" t="s">
        <v>15</v>
      </c>
      <c r="N79" s="34" t="s">
        <v>16</v>
      </c>
      <c r="O79" s="34" t="s">
        <v>17</v>
      </c>
    </row>
    <row r="80" spans="1:15" ht="12.75">
      <c r="A80" s="331" t="s">
        <v>45</v>
      </c>
      <c r="B80" s="312" t="s">
        <v>42</v>
      </c>
      <c r="C80" s="130" t="s">
        <v>20</v>
      </c>
      <c r="D80" s="40">
        <v>0</v>
      </c>
      <c r="E80" s="10">
        <v>0</v>
      </c>
      <c r="F80" s="65">
        <f>SUM(D80:E80)</f>
        <v>0</v>
      </c>
      <c r="G80" s="40">
        <v>0</v>
      </c>
      <c r="H80" s="10">
        <v>0</v>
      </c>
      <c r="I80" s="65">
        <f aca="true" t="shared" si="20" ref="I80:I90">SUM(G80:H80)</f>
        <v>0</v>
      </c>
      <c r="J80" s="40">
        <v>0</v>
      </c>
      <c r="K80" s="10">
        <v>0</v>
      </c>
      <c r="L80" s="65">
        <f aca="true" t="shared" si="21" ref="L80:L90">SUM(J80:K80)</f>
        <v>0</v>
      </c>
      <c r="M80" s="69">
        <f aca="true" t="shared" si="22" ref="M80:M90">SUM(G80,J80)</f>
        <v>0</v>
      </c>
      <c r="N80" s="58">
        <f aca="true" t="shared" si="23" ref="N80:N90">SUM(H80,K80)</f>
        <v>0</v>
      </c>
      <c r="O80" s="65">
        <f aca="true" t="shared" si="24" ref="O80:O90">SUM(M80:N80)</f>
        <v>0</v>
      </c>
    </row>
    <row r="81" spans="1:15" ht="12.75">
      <c r="A81" s="311" t="s">
        <v>46</v>
      </c>
      <c r="B81" s="312" t="s">
        <v>42</v>
      </c>
      <c r="C81" s="130" t="s">
        <v>20</v>
      </c>
      <c r="D81" s="40">
        <v>0</v>
      </c>
      <c r="E81" s="10">
        <v>0</v>
      </c>
      <c r="F81" s="65">
        <f>SUM(D81:E81)</f>
        <v>0</v>
      </c>
      <c r="G81" s="40">
        <v>2</v>
      </c>
      <c r="H81" s="10">
        <v>0</v>
      </c>
      <c r="I81" s="65">
        <f>SUM(G81:H81)</f>
        <v>2</v>
      </c>
      <c r="J81" s="40">
        <v>6</v>
      </c>
      <c r="K81" s="10">
        <v>4</v>
      </c>
      <c r="L81" s="65">
        <f t="shared" si="21"/>
        <v>10</v>
      </c>
      <c r="M81" s="69">
        <f t="shared" si="22"/>
        <v>8</v>
      </c>
      <c r="N81" s="58">
        <f t="shared" si="23"/>
        <v>4</v>
      </c>
      <c r="O81" s="65">
        <f t="shared" si="24"/>
        <v>12</v>
      </c>
    </row>
    <row r="82" spans="1:15" ht="12.75">
      <c r="A82" s="311" t="s">
        <v>47</v>
      </c>
      <c r="B82" s="312" t="s">
        <v>42</v>
      </c>
      <c r="C82" s="130" t="s">
        <v>20</v>
      </c>
      <c r="D82" s="40">
        <v>0</v>
      </c>
      <c r="E82" s="10">
        <v>0</v>
      </c>
      <c r="F82" s="65">
        <f aca="true" t="shared" si="25" ref="F82:F88">SUM(D82:E82)</f>
        <v>0</v>
      </c>
      <c r="G82" s="40">
        <v>2</v>
      </c>
      <c r="H82" s="10">
        <v>1</v>
      </c>
      <c r="I82" s="65">
        <f t="shared" si="20"/>
        <v>3</v>
      </c>
      <c r="J82" s="40">
        <v>6</v>
      </c>
      <c r="K82" s="10">
        <v>2</v>
      </c>
      <c r="L82" s="65">
        <f t="shared" si="21"/>
        <v>8</v>
      </c>
      <c r="M82" s="69">
        <f t="shared" si="22"/>
        <v>8</v>
      </c>
      <c r="N82" s="58">
        <f t="shared" si="23"/>
        <v>3</v>
      </c>
      <c r="O82" s="65">
        <f t="shared" si="24"/>
        <v>11</v>
      </c>
    </row>
    <row r="83" spans="1:15" ht="12.75">
      <c r="A83" s="311" t="s">
        <v>48</v>
      </c>
      <c r="B83" s="312" t="s">
        <v>42</v>
      </c>
      <c r="C83" s="130" t="s">
        <v>20</v>
      </c>
      <c r="D83" s="40">
        <v>0</v>
      </c>
      <c r="E83" s="10">
        <v>0</v>
      </c>
      <c r="F83" s="65">
        <f t="shared" si="25"/>
        <v>0</v>
      </c>
      <c r="G83" s="40">
        <v>1</v>
      </c>
      <c r="H83" s="10">
        <v>2</v>
      </c>
      <c r="I83" s="65">
        <f t="shared" si="20"/>
        <v>3</v>
      </c>
      <c r="J83" s="40">
        <v>4</v>
      </c>
      <c r="K83" s="10">
        <v>4</v>
      </c>
      <c r="L83" s="65">
        <f t="shared" si="21"/>
        <v>8</v>
      </c>
      <c r="M83" s="69">
        <f t="shared" si="22"/>
        <v>5</v>
      </c>
      <c r="N83" s="58">
        <f t="shared" si="23"/>
        <v>6</v>
      </c>
      <c r="O83" s="65">
        <f t="shared" si="24"/>
        <v>11</v>
      </c>
    </row>
    <row r="84" spans="1:15" ht="12.75">
      <c r="A84" s="311" t="s">
        <v>49</v>
      </c>
      <c r="B84" s="312" t="s">
        <v>42</v>
      </c>
      <c r="C84" s="130" t="s">
        <v>20</v>
      </c>
      <c r="D84" s="40">
        <v>0</v>
      </c>
      <c r="E84" s="10">
        <v>0</v>
      </c>
      <c r="F84" s="65">
        <f t="shared" si="25"/>
        <v>0</v>
      </c>
      <c r="G84" s="40">
        <v>2</v>
      </c>
      <c r="H84" s="10">
        <v>0</v>
      </c>
      <c r="I84" s="65">
        <f t="shared" si="20"/>
        <v>2</v>
      </c>
      <c r="J84" s="40">
        <v>2</v>
      </c>
      <c r="K84" s="10">
        <v>2</v>
      </c>
      <c r="L84" s="65">
        <f t="shared" si="21"/>
        <v>4</v>
      </c>
      <c r="M84" s="69">
        <f t="shared" si="22"/>
        <v>4</v>
      </c>
      <c r="N84" s="58">
        <f t="shared" si="23"/>
        <v>2</v>
      </c>
      <c r="O84" s="24">
        <f t="shared" si="24"/>
        <v>6</v>
      </c>
    </row>
    <row r="85" spans="1:15" ht="12.75">
      <c r="A85" s="311" t="s">
        <v>50</v>
      </c>
      <c r="B85" s="312" t="s">
        <v>42</v>
      </c>
      <c r="C85" s="130" t="s">
        <v>20</v>
      </c>
      <c r="D85" s="40">
        <v>0</v>
      </c>
      <c r="E85" s="10">
        <v>0</v>
      </c>
      <c r="F85" s="65">
        <f>SUM(D85:E85)</f>
        <v>0</v>
      </c>
      <c r="G85" s="40">
        <v>0</v>
      </c>
      <c r="H85" s="10">
        <v>0</v>
      </c>
      <c r="I85" s="65">
        <f t="shared" si="20"/>
        <v>0</v>
      </c>
      <c r="J85" s="40">
        <v>0</v>
      </c>
      <c r="K85" s="10">
        <v>0</v>
      </c>
      <c r="L85" s="65">
        <f t="shared" si="21"/>
        <v>0</v>
      </c>
      <c r="M85" s="69">
        <f t="shared" si="22"/>
        <v>0</v>
      </c>
      <c r="N85" s="58">
        <f t="shared" si="23"/>
        <v>0</v>
      </c>
      <c r="O85" s="65">
        <f t="shared" si="24"/>
        <v>0</v>
      </c>
    </row>
    <row r="86" spans="1:16" ht="12.75">
      <c r="A86" s="311" t="s">
        <v>179</v>
      </c>
      <c r="B86" s="312" t="s">
        <v>42</v>
      </c>
      <c r="C86" s="130" t="s">
        <v>20</v>
      </c>
      <c r="D86" s="40">
        <v>0</v>
      </c>
      <c r="E86" s="10">
        <v>0</v>
      </c>
      <c r="F86" s="65">
        <f>SUM(D86:E86)</f>
        <v>0</v>
      </c>
      <c r="G86" s="40">
        <v>2</v>
      </c>
      <c r="H86" s="10">
        <v>0</v>
      </c>
      <c r="I86" s="65">
        <f t="shared" si="20"/>
        <v>2</v>
      </c>
      <c r="J86" s="40">
        <v>3</v>
      </c>
      <c r="K86" s="10">
        <v>4</v>
      </c>
      <c r="L86" s="65">
        <f t="shared" si="21"/>
        <v>7</v>
      </c>
      <c r="M86" s="69">
        <f t="shared" si="22"/>
        <v>5</v>
      </c>
      <c r="N86" s="58">
        <f t="shared" si="23"/>
        <v>4</v>
      </c>
      <c r="O86" s="65">
        <f t="shared" si="24"/>
        <v>9</v>
      </c>
      <c r="P86" s="178"/>
    </row>
    <row r="87" spans="1:16" ht="12.75">
      <c r="A87" s="311" t="s">
        <v>51</v>
      </c>
      <c r="B87" s="312" t="s">
        <v>42</v>
      </c>
      <c r="C87" s="130" t="s">
        <v>20</v>
      </c>
      <c r="D87" s="40">
        <v>0</v>
      </c>
      <c r="E87" s="10">
        <v>0</v>
      </c>
      <c r="F87" s="65">
        <f>SUM(D87:E87)</f>
        <v>0</v>
      </c>
      <c r="G87" s="40">
        <v>5</v>
      </c>
      <c r="H87" s="10">
        <v>1</v>
      </c>
      <c r="I87" s="65">
        <f t="shared" si="20"/>
        <v>6</v>
      </c>
      <c r="J87" s="40">
        <v>7</v>
      </c>
      <c r="K87" s="10">
        <v>3</v>
      </c>
      <c r="L87" s="65">
        <f t="shared" si="21"/>
        <v>10</v>
      </c>
      <c r="M87" s="69">
        <f>SUM(G87,J87)</f>
        <v>12</v>
      </c>
      <c r="N87" s="58">
        <f>SUM(H87,K87)</f>
        <v>4</v>
      </c>
      <c r="O87" s="65">
        <f t="shared" si="24"/>
        <v>16</v>
      </c>
      <c r="P87" s="178"/>
    </row>
    <row r="88" spans="1:15" ht="12.75">
      <c r="A88" s="311" t="s">
        <v>52</v>
      </c>
      <c r="B88" s="312" t="s">
        <v>44</v>
      </c>
      <c r="C88" s="130" t="s">
        <v>20</v>
      </c>
      <c r="D88" s="40">
        <v>0</v>
      </c>
      <c r="E88" s="10">
        <v>0</v>
      </c>
      <c r="F88" s="65">
        <f t="shared" si="25"/>
        <v>0</v>
      </c>
      <c r="G88" s="40">
        <v>0</v>
      </c>
      <c r="H88" s="10">
        <v>0</v>
      </c>
      <c r="I88" s="65">
        <f t="shared" si="20"/>
        <v>0</v>
      </c>
      <c r="J88" s="40">
        <v>0</v>
      </c>
      <c r="K88" s="10">
        <v>0</v>
      </c>
      <c r="L88" s="65">
        <f t="shared" si="21"/>
        <v>0</v>
      </c>
      <c r="M88" s="69">
        <f t="shared" si="22"/>
        <v>0</v>
      </c>
      <c r="N88" s="58">
        <f t="shared" si="23"/>
        <v>0</v>
      </c>
      <c r="O88" s="65">
        <f t="shared" si="24"/>
        <v>0</v>
      </c>
    </row>
    <row r="89" spans="1:15" ht="12.75">
      <c r="A89" s="322" t="s">
        <v>240</v>
      </c>
      <c r="B89" s="312" t="s">
        <v>42</v>
      </c>
      <c r="C89" s="130" t="s">
        <v>20</v>
      </c>
      <c r="D89" s="40">
        <v>0</v>
      </c>
      <c r="E89" s="10">
        <v>0</v>
      </c>
      <c r="F89" s="65">
        <f>SUM(D89:E89)</f>
        <v>0</v>
      </c>
      <c r="G89" s="40">
        <v>0</v>
      </c>
      <c r="H89" s="10">
        <v>0</v>
      </c>
      <c r="I89" s="65">
        <f>SUM(G89:H89)</f>
        <v>0</v>
      </c>
      <c r="J89" s="40">
        <v>0</v>
      </c>
      <c r="K89" s="10">
        <v>0</v>
      </c>
      <c r="L89" s="65">
        <f>SUM(J89:K89)</f>
        <v>0</v>
      </c>
      <c r="M89" s="69">
        <f>SUM(G89,J89)</f>
        <v>0</v>
      </c>
      <c r="N89" s="58">
        <f>SUM(H89,K89)</f>
        <v>0</v>
      </c>
      <c r="O89" s="65">
        <f t="shared" si="24"/>
        <v>0</v>
      </c>
    </row>
    <row r="90" spans="1:16" ht="13.5" thickBot="1">
      <c r="A90" s="322" t="s">
        <v>53</v>
      </c>
      <c r="B90" s="101" t="s">
        <v>42</v>
      </c>
      <c r="C90" s="105" t="s">
        <v>20</v>
      </c>
      <c r="D90" s="55">
        <v>0</v>
      </c>
      <c r="E90" s="11">
        <v>0</v>
      </c>
      <c r="F90" s="26">
        <f>SUM(D90:E90)</f>
        <v>0</v>
      </c>
      <c r="G90" s="25">
        <v>2</v>
      </c>
      <c r="H90" s="11">
        <v>0</v>
      </c>
      <c r="I90" s="78">
        <f t="shared" si="20"/>
        <v>2</v>
      </c>
      <c r="J90" s="25">
        <v>5</v>
      </c>
      <c r="K90" s="11">
        <v>0</v>
      </c>
      <c r="L90" s="26">
        <f t="shared" si="21"/>
        <v>5</v>
      </c>
      <c r="M90" s="69">
        <f t="shared" si="22"/>
        <v>7</v>
      </c>
      <c r="N90" s="58">
        <f t="shared" si="23"/>
        <v>0</v>
      </c>
      <c r="O90" s="137">
        <f t="shared" si="24"/>
        <v>7</v>
      </c>
      <c r="P90" s="178"/>
    </row>
    <row r="91" spans="1:15" ht="13.5" thickBot="1">
      <c r="A91" s="388" t="s">
        <v>31</v>
      </c>
      <c r="B91" s="388"/>
      <c r="C91" s="388"/>
      <c r="D91" s="37">
        <f aca="true" t="shared" si="26" ref="D91:N91">SUM(D80:D90)</f>
        <v>0</v>
      </c>
      <c r="E91" s="37">
        <f t="shared" si="26"/>
        <v>0</v>
      </c>
      <c r="F91" s="37">
        <f t="shared" si="26"/>
        <v>0</v>
      </c>
      <c r="G91" s="54">
        <f t="shared" si="26"/>
        <v>16</v>
      </c>
      <c r="H91" s="54">
        <f t="shared" si="26"/>
        <v>4</v>
      </c>
      <c r="I91" s="54">
        <f t="shared" si="26"/>
        <v>20</v>
      </c>
      <c r="J91" s="37">
        <f t="shared" si="26"/>
        <v>33</v>
      </c>
      <c r="K91" s="37">
        <f t="shared" si="26"/>
        <v>19</v>
      </c>
      <c r="L91" s="37">
        <f t="shared" si="26"/>
        <v>52</v>
      </c>
      <c r="M91" s="37">
        <f t="shared" si="26"/>
        <v>49</v>
      </c>
      <c r="N91" s="37">
        <f t="shared" si="26"/>
        <v>23</v>
      </c>
      <c r="O91" s="37">
        <f>SUM(O80:O90)</f>
        <v>72</v>
      </c>
    </row>
    <row r="92" spans="1:15" ht="13.5" thickBot="1">
      <c r="A92" s="13"/>
      <c r="B92" s="13"/>
      <c r="C92" s="1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3.5" thickBot="1">
      <c r="A93" s="35" t="s">
        <v>32</v>
      </c>
      <c r="B93" s="61" t="s">
        <v>40</v>
      </c>
      <c r="C93" s="35" t="s">
        <v>9</v>
      </c>
      <c r="D93" s="47" t="s">
        <v>15</v>
      </c>
      <c r="E93" s="47" t="s">
        <v>16</v>
      </c>
      <c r="F93" s="47" t="s">
        <v>17</v>
      </c>
      <c r="G93" s="47" t="s">
        <v>15</v>
      </c>
      <c r="H93" s="47" t="s">
        <v>16</v>
      </c>
      <c r="I93" s="47" t="s">
        <v>17</v>
      </c>
      <c r="J93" s="47" t="s">
        <v>15</v>
      </c>
      <c r="K93" s="47" t="s">
        <v>16</v>
      </c>
      <c r="L93" s="47" t="s">
        <v>17</v>
      </c>
      <c r="M93" s="88" t="s">
        <v>15</v>
      </c>
      <c r="N93" s="34" t="s">
        <v>16</v>
      </c>
      <c r="O93" s="47" t="s">
        <v>17</v>
      </c>
    </row>
    <row r="94" spans="1:15" ht="13.5" thickBot="1">
      <c r="A94" s="80" t="s">
        <v>149</v>
      </c>
      <c r="B94" s="91" t="s">
        <v>42</v>
      </c>
      <c r="C94" s="96" t="s">
        <v>20</v>
      </c>
      <c r="D94" s="45">
        <v>0</v>
      </c>
      <c r="E94" s="6">
        <v>0</v>
      </c>
      <c r="F94" s="64">
        <f>SUM(D94:E94)</f>
        <v>0</v>
      </c>
      <c r="G94" s="45">
        <v>0</v>
      </c>
      <c r="H94" s="6">
        <v>0</v>
      </c>
      <c r="I94" s="64">
        <f>SUM(G94:H94)</f>
        <v>0</v>
      </c>
      <c r="J94" s="45">
        <v>0</v>
      </c>
      <c r="K94" s="6">
        <v>0</v>
      </c>
      <c r="L94" s="64">
        <f>SUM(J94:K94)</f>
        <v>0</v>
      </c>
      <c r="M94" s="69">
        <f aca="true" t="shared" si="27" ref="M94:N96">SUM(G94,J94)</f>
        <v>0</v>
      </c>
      <c r="N94" s="58">
        <f t="shared" si="27"/>
        <v>0</v>
      </c>
      <c r="O94" s="64">
        <f>SUM(M94:N94)</f>
        <v>0</v>
      </c>
    </row>
    <row r="95" spans="1:15" ht="12.75">
      <c r="A95" s="80" t="s">
        <v>244</v>
      </c>
      <c r="B95" s="91" t="s">
        <v>42</v>
      </c>
      <c r="C95" s="96" t="s">
        <v>20</v>
      </c>
      <c r="D95" s="45">
        <v>0</v>
      </c>
      <c r="E95" s="6">
        <v>0</v>
      </c>
      <c r="F95" s="64">
        <f>SUM(D95:E95)</f>
        <v>0</v>
      </c>
      <c r="G95" s="45">
        <v>0</v>
      </c>
      <c r="H95" s="6">
        <v>0</v>
      </c>
      <c r="I95" s="64">
        <f>SUM(G95:H95)</f>
        <v>0</v>
      </c>
      <c r="J95" s="45">
        <v>0</v>
      </c>
      <c r="K95" s="6">
        <v>0</v>
      </c>
      <c r="L95" s="64">
        <f>SUM(J95:K95)</f>
        <v>0</v>
      </c>
      <c r="M95" s="69">
        <f t="shared" si="27"/>
        <v>0</v>
      </c>
      <c r="N95" s="58">
        <f t="shared" si="27"/>
        <v>0</v>
      </c>
      <c r="O95" s="64">
        <f>SUM(M95:N95)</f>
        <v>0</v>
      </c>
    </row>
    <row r="96" spans="1:15" ht="13.5" thickBot="1">
      <c r="A96" s="179" t="s">
        <v>177</v>
      </c>
      <c r="B96" s="101" t="s">
        <v>44</v>
      </c>
      <c r="C96" s="105" t="s">
        <v>20</v>
      </c>
      <c r="D96" s="106">
        <v>0</v>
      </c>
      <c r="E96" s="107">
        <v>0</v>
      </c>
      <c r="F96" s="78">
        <f>SUM(D96:E96)</f>
        <v>0</v>
      </c>
      <c r="G96" s="55">
        <v>0</v>
      </c>
      <c r="H96" s="52">
        <v>0</v>
      </c>
      <c r="I96" s="78">
        <f>SUM(G96:H96)</f>
        <v>0</v>
      </c>
      <c r="J96" s="55">
        <v>0</v>
      </c>
      <c r="K96" s="52">
        <v>0</v>
      </c>
      <c r="L96" s="78">
        <f>SUM(J96:K96)</f>
        <v>0</v>
      </c>
      <c r="M96" s="69">
        <f t="shared" si="27"/>
        <v>0</v>
      </c>
      <c r="N96" s="58">
        <f t="shared" si="27"/>
        <v>0</v>
      </c>
      <c r="O96" s="78">
        <f>SUM(M96:N96)</f>
        <v>0</v>
      </c>
    </row>
    <row r="97" spans="1:15" ht="13.5" thickBot="1">
      <c r="A97" s="431" t="s">
        <v>31</v>
      </c>
      <c r="B97" s="432"/>
      <c r="C97" s="432"/>
      <c r="D97" s="74">
        <f>SUM(D94:D96)</f>
        <v>0</v>
      </c>
      <c r="E97" s="74">
        <f aca="true" t="shared" si="28" ref="E97:N97">SUM(E94:E96)</f>
        <v>0</v>
      </c>
      <c r="F97" s="37">
        <f t="shared" si="28"/>
        <v>0</v>
      </c>
      <c r="G97" s="87">
        <f t="shared" si="28"/>
        <v>0</v>
      </c>
      <c r="H97" s="53">
        <f t="shared" si="28"/>
        <v>0</v>
      </c>
      <c r="I97" s="53">
        <f t="shared" si="28"/>
        <v>0</v>
      </c>
      <c r="J97" s="74">
        <f t="shared" si="28"/>
        <v>0</v>
      </c>
      <c r="K97" s="74">
        <f t="shared" si="28"/>
        <v>0</v>
      </c>
      <c r="L97" s="37">
        <f t="shared" si="28"/>
        <v>0</v>
      </c>
      <c r="M97" s="87">
        <f t="shared" si="28"/>
        <v>0</v>
      </c>
      <c r="N97" s="53">
        <f t="shared" si="28"/>
        <v>0</v>
      </c>
      <c r="O97" s="37">
        <f>SUM(O94:O96)</f>
        <v>0</v>
      </c>
    </row>
    <row r="98" spans="1:15" ht="13.5" thickBot="1">
      <c r="A98" s="433" t="s">
        <v>38</v>
      </c>
      <c r="B98" s="434"/>
      <c r="C98" s="434"/>
      <c r="D98" s="180">
        <f>SUM(D77,D91,D97)</f>
        <v>527</v>
      </c>
      <c r="E98" s="180">
        <f aca="true" t="shared" si="29" ref="E98:M98">SUM(E77,E91,E97)</f>
        <v>540</v>
      </c>
      <c r="F98" s="180">
        <f t="shared" si="29"/>
        <v>1067</v>
      </c>
      <c r="G98" s="180">
        <f t="shared" si="29"/>
        <v>193</v>
      </c>
      <c r="H98" s="180">
        <f t="shared" si="29"/>
        <v>156</v>
      </c>
      <c r="I98" s="180">
        <f t="shared" si="29"/>
        <v>349</v>
      </c>
      <c r="J98" s="180">
        <f t="shared" si="29"/>
        <v>1132</v>
      </c>
      <c r="K98" s="180">
        <f t="shared" si="29"/>
        <v>984</v>
      </c>
      <c r="L98" s="180">
        <f t="shared" si="29"/>
        <v>2116</v>
      </c>
      <c r="M98" s="180">
        <f t="shared" si="29"/>
        <v>1325</v>
      </c>
      <c r="N98" s="180">
        <f>SUM(N77,N91,N97)</f>
        <v>1140</v>
      </c>
      <c r="O98" s="180">
        <f>SUM(O77,O91,O97)</f>
        <v>2465</v>
      </c>
    </row>
    <row r="99" spans="1:15" ht="12.75">
      <c r="A99" s="50"/>
      <c r="B99" s="50"/>
      <c r="C99" s="5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ht="15.75" thickBot="1">
      <c r="A100" s="150"/>
    </row>
    <row r="101" spans="1:15" ht="13.5" thickBot="1">
      <c r="A101" s="401" t="s">
        <v>54</v>
      </c>
      <c r="B101" s="401"/>
      <c r="C101" s="401"/>
      <c r="D101" s="401"/>
      <c r="E101" s="401"/>
      <c r="F101" s="401"/>
      <c r="G101" s="371" t="s">
        <v>6</v>
      </c>
      <c r="H101" s="371"/>
      <c r="I101" s="371"/>
      <c r="J101" s="371"/>
      <c r="K101" s="371"/>
      <c r="L101" s="371"/>
      <c r="M101" s="371"/>
      <c r="N101" s="371"/>
      <c r="O101" s="371"/>
    </row>
    <row r="102" spans="1:15" ht="13.5" thickBot="1">
      <c r="A102" s="35" t="s">
        <v>7</v>
      </c>
      <c r="B102" s="372" t="s">
        <v>40</v>
      </c>
      <c r="C102" s="376" t="s">
        <v>9</v>
      </c>
      <c r="D102" s="375" t="s">
        <v>10</v>
      </c>
      <c r="E102" s="375"/>
      <c r="F102" s="375"/>
      <c r="G102" s="375" t="s">
        <v>11</v>
      </c>
      <c r="H102" s="375"/>
      <c r="I102" s="375"/>
      <c r="J102" s="375" t="s">
        <v>12</v>
      </c>
      <c r="K102" s="375"/>
      <c r="L102" s="375"/>
      <c r="M102" s="375" t="s">
        <v>13</v>
      </c>
      <c r="N102" s="375"/>
      <c r="O102" s="375"/>
    </row>
    <row r="103" spans="1:15" ht="13.5" thickBot="1">
      <c r="A103" s="35" t="s">
        <v>14</v>
      </c>
      <c r="B103" s="373"/>
      <c r="C103" s="387"/>
      <c r="D103" s="34" t="s">
        <v>15</v>
      </c>
      <c r="E103" s="34" t="s">
        <v>16</v>
      </c>
      <c r="F103" s="34" t="s">
        <v>17</v>
      </c>
      <c r="G103" s="34" t="s">
        <v>15</v>
      </c>
      <c r="H103" s="34" t="s">
        <v>16</v>
      </c>
      <c r="I103" s="34" t="s">
        <v>17</v>
      </c>
      <c r="J103" s="34" t="s">
        <v>15</v>
      </c>
      <c r="K103" s="34" t="s">
        <v>16</v>
      </c>
      <c r="L103" s="34" t="s">
        <v>17</v>
      </c>
      <c r="M103" s="34" t="s">
        <v>15</v>
      </c>
      <c r="N103" s="34" t="s">
        <v>16</v>
      </c>
      <c r="O103" s="34" t="s">
        <v>17</v>
      </c>
    </row>
    <row r="104" spans="1:15" ht="12.75">
      <c r="A104" s="167" t="s">
        <v>24</v>
      </c>
      <c r="B104" s="168" t="s">
        <v>55</v>
      </c>
      <c r="C104" s="181" t="s">
        <v>56</v>
      </c>
      <c r="D104" s="45">
        <v>33</v>
      </c>
      <c r="E104" s="6">
        <v>58</v>
      </c>
      <c r="F104" s="134">
        <f>SUM(D104:E104)</f>
        <v>91</v>
      </c>
      <c r="G104" s="45">
        <v>33</v>
      </c>
      <c r="H104" s="6">
        <v>50</v>
      </c>
      <c r="I104" s="134">
        <f>SUM(G104:H104)</f>
        <v>83</v>
      </c>
      <c r="J104" s="45">
        <v>81</v>
      </c>
      <c r="K104" s="6">
        <v>89</v>
      </c>
      <c r="L104" s="64">
        <f>SUM(J104:K104)</f>
        <v>170</v>
      </c>
      <c r="M104" s="69">
        <f>SUM(G104,J104)</f>
        <v>114</v>
      </c>
      <c r="N104" s="58">
        <f>SUM(H104,K104)</f>
        <v>139</v>
      </c>
      <c r="O104" s="134">
        <f aca="true" t="shared" si="30" ref="O104:O111">SUM(M104:N104)</f>
        <v>253</v>
      </c>
    </row>
    <row r="105" spans="1:15" ht="13.5" customHeight="1">
      <c r="A105" s="311" t="s">
        <v>57</v>
      </c>
      <c r="B105" s="312" t="s">
        <v>141</v>
      </c>
      <c r="C105" s="39" t="s">
        <v>56</v>
      </c>
      <c r="D105" s="40">
        <v>6</v>
      </c>
      <c r="E105" s="10">
        <v>6</v>
      </c>
      <c r="F105" s="65">
        <f aca="true" t="shared" si="31" ref="F105:F111">SUM(D105:E105)</f>
        <v>12</v>
      </c>
      <c r="G105" s="40">
        <v>5</v>
      </c>
      <c r="H105" s="10">
        <v>6</v>
      </c>
      <c r="I105" s="65">
        <f aca="true" t="shared" si="32" ref="I105:I111">SUM(G105:H105)</f>
        <v>11</v>
      </c>
      <c r="J105" s="40">
        <v>6</v>
      </c>
      <c r="K105" s="10">
        <v>12</v>
      </c>
      <c r="L105" s="24">
        <f aca="true" t="shared" si="33" ref="L105:L111">SUM(J105:K105)</f>
        <v>18</v>
      </c>
      <c r="M105" s="69">
        <f aca="true" t="shared" si="34" ref="M105:M111">SUM(G105,J105)</f>
        <v>11</v>
      </c>
      <c r="N105" s="58">
        <f aca="true" t="shared" si="35" ref="N105:N110">SUM(H105,K105)</f>
        <v>18</v>
      </c>
      <c r="O105" s="65">
        <f t="shared" si="30"/>
        <v>29</v>
      </c>
    </row>
    <row r="106" spans="1:15" ht="13.5" customHeight="1">
      <c r="A106" s="311" t="s">
        <v>209</v>
      </c>
      <c r="B106" s="312" t="s">
        <v>59</v>
      </c>
      <c r="C106" s="29" t="s">
        <v>56</v>
      </c>
      <c r="D106" s="40">
        <v>0</v>
      </c>
      <c r="E106" s="10">
        <v>0</v>
      </c>
      <c r="F106" s="65">
        <f t="shared" si="31"/>
        <v>0</v>
      </c>
      <c r="G106" s="40">
        <v>0</v>
      </c>
      <c r="H106" s="10">
        <v>0</v>
      </c>
      <c r="I106" s="65">
        <f>SUM(G106:H106)</f>
        <v>0</v>
      </c>
      <c r="J106" s="40">
        <v>302</v>
      </c>
      <c r="K106" s="10">
        <v>352</v>
      </c>
      <c r="L106" s="24">
        <f>SUM(J106:K106)</f>
        <v>654</v>
      </c>
      <c r="M106" s="69">
        <f>SUM(G106,J106)</f>
        <v>302</v>
      </c>
      <c r="N106" s="58">
        <f>SUM(H106,K106)</f>
        <v>352</v>
      </c>
      <c r="O106" s="65">
        <f>SUM(M106:N106)</f>
        <v>654</v>
      </c>
    </row>
    <row r="107" spans="1:15" ht="12.75">
      <c r="A107" s="311" t="s">
        <v>58</v>
      </c>
      <c r="B107" s="312" t="s">
        <v>59</v>
      </c>
      <c r="C107" s="29" t="s">
        <v>56</v>
      </c>
      <c r="D107" s="40">
        <v>114</v>
      </c>
      <c r="E107" s="10">
        <v>117</v>
      </c>
      <c r="F107" s="65">
        <f t="shared" si="31"/>
        <v>231</v>
      </c>
      <c r="G107" s="40">
        <v>57</v>
      </c>
      <c r="H107" s="10">
        <v>57</v>
      </c>
      <c r="I107" s="65">
        <f t="shared" si="32"/>
        <v>114</v>
      </c>
      <c r="J107" s="40">
        <v>174</v>
      </c>
      <c r="K107" s="10">
        <v>203</v>
      </c>
      <c r="L107" s="24">
        <f t="shared" si="33"/>
        <v>377</v>
      </c>
      <c r="M107" s="69">
        <f t="shared" si="34"/>
        <v>231</v>
      </c>
      <c r="N107" s="58">
        <f t="shared" si="35"/>
        <v>260</v>
      </c>
      <c r="O107" s="65">
        <f t="shared" si="30"/>
        <v>491</v>
      </c>
    </row>
    <row r="108" spans="1:15" ht="12.75">
      <c r="A108" s="322" t="s">
        <v>61</v>
      </c>
      <c r="B108" s="101" t="s">
        <v>60</v>
      </c>
      <c r="C108" s="39" t="s">
        <v>56</v>
      </c>
      <c r="D108" s="40">
        <v>16</v>
      </c>
      <c r="E108" s="10">
        <v>11</v>
      </c>
      <c r="F108" s="65">
        <f t="shared" si="31"/>
        <v>27</v>
      </c>
      <c r="G108" s="40">
        <v>12</v>
      </c>
      <c r="H108" s="10">
        <v>7</v>
      </c>
      <c r="I108" s="65">
        <f>SUM(G108:H108)</f>
        <v>19</v>
      </c>
      <c r="J108" s="40">
        <v>27</v>
      </c>
      <c r="K108" s="10">
        <v>22</v>
      </c>
      <c r="L108" s="24">
        <f>SUM(J108:K108)</f>
        <v>49</v>
      </c>
      <c r="M108" s="69">
        <f t="shared" si="34"/>
        <v>39</v>
      </c>
      <c r="N108" s="58">
        <f t="shared" si="35"/>
        <v>29</v>
      </c>
      <c r="O108" s="65">
        <f t="shared" si="30"/>
        <v>68</v>
      </c>
    </row>
    <row r="109" spans="1:16" ht="12.75">
      <c r="A109" s="311" t="s">
        <v>62</v>
      </c>
      <c r="B109" s="312" t="s">
        <v>60</v>
      </c>
      <c r="C109" s="29" t="s">
        <v>56</v>
      </c>
      <c r="D109" s="40">
        <v>64</v>
      </c>
      <c r="E109" s="10">
        <v>40</v>
      </c>
      <c r="F109" s="65">
        <f t="shared" si="31"/>
        <v>104</v>
      </c>
      <c r="G109" s="40">
        <v>59</v>
      </c>
      <c r="H109" s="10">
        <v>39</v>
      </c>
      <c r="I109" s="65">
        <f t="shared" si="32"/>
        <v>98</v>
      </c>
      <c r="J109" s="40">
        <v>129</v>
      </c>
      <c r="K109" s="10">
        <v>101</v>
      </c>
      <c r="L109" s="24">
        <f t="shared" si="33"/>
        <v>230</v>
      </c>
      <c r="M109" s="69">
        <f t="shared" si="34"/>
        <v>188</v>
      </c>
      <c r="N109" s="58">
        <f t="shared" si="35"/>
        <v>140</v>
      </c>
      <c r="O109" s="65">
        <f t="shared" si="30"/>
        <v>328</v>
      </c>
      <c r="P109" s="178"/>
    </row>
    <row r="110" spans="1:16" ht="12.75">
      <c r="A110" s="80" t="s">
        <v>63</v>
      </c>
      <c r="B110" s="91" t="s">
        <v>60</v>
      </c>
      <c r="C110" s="39" t="s">
        <v>56</v>
      </c>
      <c r="D110" s="43">
        <v>12</v>
      </c>
      <c r="E110" s="9">
        <v>11</v>
      </c>
      <c r="F110" s="65">
        <f t="shared" si="31"/>
        <v>23</v>
      </c>
      <c r="G110" s="43">
        <v>10</v>
      </c>
      <c r="H110" s="9">
        <v>9</v>
      </c>
      <c r="I110" s="65">
        <f>SUM(G110:H110)</f>
        <v>19</v>
      </c>
      <c r="J110" s="43">
        <v>22</v>
      </c>
      <c r="K110" s="9">
        <v>13</v>
      </c>
      <c r="L110" s="24">
        <f t="shared" si="33"/>
        <v>35</v>
      </c>
      <c r="M110" s="69">
        <f t="shared" si="34"/>
        <v>32</v>
      </c>
      <c r="N110" s="58">
        <f t="shared" si="35"/>
        <v>22</v>
      </c>
      <c r="O110" s="65">
        <f t="shared" si="30"/>
        <v>54</v>
      </c>
      <c r="P110" s="178"/>
    </row>
    <row r="111" spans="1:16" ht="13.5" thickBot="1">
      <c r="A111" s="322" t="s">
        <v>64</v>
      </c>
      <c r="B111" s="101" t="s">
        <v>60</v>
      </c>
      <c r="C111" s="104" t="s">
        <v>56</v>
      </c>
      <c r="D111" s="55">
        <v>21</v>
      </c>
      <c r="E111" s="52">
        <v>21</v>
      </c>
      <c r="F111" s="26">
        <f t="shared" si="31"/>
        <v>42</v>
      </c>
      <c r="G111" s="55">
        <v>17</v>
      </c>
      <c r="H111" s="52">
        <v>20</v>
      </c>
      <c r="I111" s="26">
        <f t="shared" si="32"/>
        <v>37</v>
      </c>
      <c r="J111" s="55">
        <v>33</v>
      </c>
      <c r="K111" s="52">
        <v>47</v>
      </c>
      <c r="L111" s="26">
        <f t="shared" si="33"/>
        <v>80</v>
      </c>
      <c r="M111" s="69">
        <f t="shared" si="34"/>
        <v>50</v>
      </c>
      <c r="N111" s="58">
        <f>SUM(H111,K111)</f>
        <v>67</v>
      </c>
      <c r="O111" s="137">
        <f t="shared" si="30"/>
        <v>117</v>
      </c>
      <c r="P111" s="178"/>
    </row>
    <row r="112" spans="1:16" ht="13.5" thickBot="1">
      <c r="A112" s="414" t="s">
        <v>31</v>
      </c>
      <c r="B112" s="414"/>
      <c r="C112" s="414"/>
      <c r="D112" s="182">
        <f>SUM(D104:D111)</f>
        <v>266</v>
      </c>
      <c r="E112" s="182">
        <f aca="true" t="shared" si="36" ref="E112:O112">SUM(E104:E111)</f>
        <v>264</v>
      </c>
      <c r="F112" s="182">
        <f t="shared" si="36"/>
        <v>530</v>
      </c>
      <c r="G112" s="182">
        <f t="shared" si="36"/>
        <v>193</v>
      </c>
      <c r="H112" s="182">
        <f t="shared" si="36"/>
        <v>188</v>
      </c>
      <c r="I112" s="182">
        <f t="shared" si="36"/>
        <v>381</v>
      </c>
      <c r="J112" s="182">
        <f t="shared" si="36"/>
        <v>774</v>
      </c>
      <c r="K112" s="182">
        <f t="shared" si="36"/>
        <v>839</v>
      </c>
      <c r="L112" s="182">
        <f t="shared" si="36"/>
        <v>1613</v>
      </c>
      <c r="M112" s="182">
        <f t="shared" si="36"/>
        <v>967</v>
      </c>
      <c r="N112" s="182">
        <f t="shared" si="36"/>
        <v>1027</v>
      </c>
      <c r="O112" s="182">
        <f t="shared" si="36"/>
        <v>1994</v>
      </c>
      <c r="P112" s="178"/>
    </row>
    <row r="113" spans="1:16" ht="13.5" thickBot="1">
      <c r="A113" s="13"/>
      <c r="B113" s="13"/>
      <c r="C113" s="1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178"/>
    </row>
    <row r="114" spans="1:15" ht="13.5" thickBot="1">
      <c r="A114" s="35" t="s">
        <v>35</v>
      </c>
      <c r="B114" s="61" t="s">
        <v>40</v>
      </c>
      <c r="C114" s="35" t="s">
        <v>9</v>
      </c>
      <c r="D114" s="34" t="s">
        <v>15</v>
      </c>
      <c r="E114" s="34" t="s">
        <v>16</v>
      </c>
      <c r="F114" s="88" t="s">
        <v>17</v>
      </c>
      <c r="G114" s="34" t="s">
        <v>15</v>
      </c>
      <c r="H114" s="34" t="s">
        <v>16</v>
      </c>
      <c r="I114" s="34" t="s">
        <v>17</v>
      </c>
      <c r="J114" s="34" t="s">
        <v>15</v>
      </c>
      <c r="K114" s="34" t="s">
        <v>16</v>
      </c>
      <c r="L114" s="34" t="s">
        <v>17</v>
      </c>
      <c r="M114" s="88" t="s">
        <v>15</v>
      </c>
      <c r="N114" s="34" t="s">
        <v>16</v>
      </c>
      <c r="O114" s="34" t="s">
        <v>17</v>
      </c>
    </row>
    <row r="115" spans="1:15" ht="13.5" thickBot="1">
      <c r="A115" s="80" t="s">
        <v>156</v>
      </c>
      <c r="B115" s="91" t="s">
        <v>59</v>
      </c>
      <c r="C115" s="39" t="s">
        <v>56</v>
      </c>
      <c r="D115" s="25">
        <v>0</v>
      </c>
      <c r="E115" s="11">
        <v>0</v>
      </c>
      <c r="F115" s="79">
        <f>SUM(D115:E115)</f>
        <v>0</v>
      </c>
      <c r="G115" s="43">
        <v>0</v>
      </c>
      <c r="H115" s="9">
        <v>0</v>
      </c>
      <c r="I115" s="65">
        <f>SUM(G115:H115)</f>
        <v>0</v>
      </c>
      <c r="J115" s="108">
        <v>0</v>
      </c>
      <c r="K115" s="109">
        <v>0</v>
      </c>
      <c r="L115" s="110">
        <f>SUM(J115:K115)</f>
        <v>0</v>
      </c>
      <c r="M115" s="69">
        <f>SUM(G115,J115)</f>
        <v>0</v>
      </c>
      <c r="N115" s="58">
        <f>SUM(H115,K115)</f>
        <v>0</v>
      </c>
      <c r="O115" s="24">
        <f>SUM(M115:N115)</f>
        <v>0</v>
      </c>
    </row>
    <row r="116" spans="1:15" ht="13.5" thickBot="1">
      <c r="A116" s="408" t="s">
        <v>31</v>
      </c>
      <c r="B116" s="408"/>
      <c r="C116" s="408"/>
      <c r="D116" s="54">
        <f>SUM(D115:D115)</f>
        <v>0</v>
      </c>
      <c r="E116" s="54">
        <f aca="true" t="shared" si="37" ref="E116:O116">SUM(E115:E115)</f>
        <v>0</v>
      </c>
      <c r="F116" s="54">
        <f t="shared" si="37"/>
        <v>0</v>
      </c>
      <c r="G116" s="37">
        <f t="shared" si="37"/>
        <v>0</v>
      </c>
      <c r="H116" s="37">
        <f t="shared" si="37"/>
        <v>0</v>
      </c>
      <c r="I116" s="37">
        <f t="shared" si="37"/>
        <v>0</v>
      </c>
      <c r="J116" s="37">
        <f t="shared" si="37"/>
        <v>0</v>
      </c>
      <c r="K116" s="37">
        <f t="shared" si="37"/>
        <v>0</v>
      </c>
      <c r="L116" s="37">
        <f t="shared" si="37"/>
        <v>0</v>
      </c>
      <c r="M116" s="89">
        <f>SUM(M115:M115)</f>
        <v>0</v>
      </c>
      <c r="N116" s="37">
        <f>SUM(N115:N115)</f>
        <v>0</v>
      </c>
      <c r="O116" s="37">
        <f t="shared" si="37"/>
        <v>0</v>
      </c>
    </row>
    <row r="117" spans="1:15" ht="12.75">
      <c r="A117" s="142"/>
      <c r="B117" s="142"/>
      <c r="C117" s="14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2.75">
      <c r="A118" s="142"/>
      <c r="B118" s="142"/>
      <c r="C118" s="14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2.75">
      <c r="A119" s="142"/>
      <c r="B119" s="142"/>
      <c r="C119" s="14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" customHeight="1" thickBot="1">
      <c r="A120" s="23"/>
      <c r="B120" s="23"/>
      <c r="C120" s="23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20.25" customHeight="1" thickBot="1">
      <c r="A121" s="35" t="s">
        <v>32</v>
      </c>
      <c r="B121" s="61" t="s">
        <v>40</v>
      </c>
      <c r="C121" s="35" t="s">
        <v>9</v>
      </c>
      <c r="D121" s="34" t="s">
        <v>15</v>
      </c>
      <c r="E121" s="34" t="s">
        <v>16</v>
      </c>
      <c r="F121" s="34" t="s">
        <v>17</v>
      </c>
      <c r="G121" s="34" t="s">
        <v>15</v>
      </c>
      <c r="H121" s="34" t="s">
        <v>16</v>
      </c>
      <c r="I121" s="34" t="s">
        <v>17</v>
      </c>
      <c r="J121" s="34" t="s">
        <v>15</v>
      </c>
      <c r="K121" s="34" t="s">
        <v>16</v>
      </c>
      <c r="L121" s="34" t="s">
        <v>17</v>
      </c>
      <c r="M121" s="88" t="s">
        <v>15</v>
      </c>
      <c r="N121" s="34" t="s">
        <v>16</v>
      </c>
      <c r="O121" s="34" t="s">
        <v>17</v>
      </c>
    </row>
    <row r="122" spans="1:15" ht="20.25" customHeight="1">
      <c r="A122" s="167" t="s">
        <v>65</v>
      </c>
      <c r="B122" s="168" t="s">
        <v>59</v>
      </c>
      <c r="C122" s="223" t="s">
        <v>56</v>
      </c>
      <c r="D122" s="98">
        <v>0</v>
      </c>
      <c r="E122" s="224">
        <v>0</v>
      </c>
      <c r="F122" s="64">
        <f>SUM(D122:E122)</f>
        <v>0</v>
      </c>
      <c r="G122" s="45">
        <v>0</v>
      </c>
      <c r="H122" s="7">
        <v>0</v>
      </c>
      <c r="I122" s="137">
        <f>SUM(G122:H122)</f>
        <v>0</v>
      </c>
      <c r="J122" s="306">
        <v>10</v>
      </c>
      <c r="K122" s="307">
        <v>16</v>
      </c>
      <c r="L122" s="225">
        <f>SUM(J122:K122)</f>
        <v>26</v>
      </c>
      <c r="M122" s="69">
        <f aca="true" t="shared" si="38" ref="M122:N126">SUM(G122,J122)</f>
        <v>10</v>
      </c>
      <c r="N122" s="58">
        <f t="shared" si="38"/>
        <v>16</v>
      </c>
      <c r="O122" s="8">
        <f>SUM(M122:N122)</f>
        <v>26</v>
      </c>
    </row>
    <row r="123" spans="1:15" ht="12.75">
      <c r="A123" s="311" t="s">
        <v>158</v>
      </c>
      <c r="B123" s="312" t="s">
        <v>159</v>
      </c>
      <c r="C123" s="226" t="s">
        <v>56</v>
      </c>
      <c r="D123" s="40">
        <v>0</v>
      </c>
      <c r="E123" s="227">
        <v>0</v>
      </c>
      <c r="F123" s="65">
        <f>SUM(D123:E123)</f>
        <v>0</v>
      </c>
      <c r="G123" s="40">
        <v>0</v>
      </c>
      <c r="H123" s="10">
        <v>0</v>
      </c>
      <c r="I123" s="137">
        <f>SUM(G123:H123)</f>
        <v>0</v>
      </c>
      <c r="J123" s="111">
        <v>3</v>
      </c>
      <c r="K123" s="112">
        <v>3</v>
      </c>
      <c r="L123" s="225">
        <f>SUM(J123:K123)</f>
        <v>6</v>
      </c>
      <c r="M123" s="69">
        <f t="shared" si="38"/>
        <v>3</v>
      </c>
      <c r="N123" s="58">
        <f t="shared" si="38"/>
        <v>3</v>
      </c>
      <c r="O123" s="65">
        <f>SUM(M123:N123)</f>
        <v>6</v>
      </c>
    </row>
    <row r="124" spans="1:15" ht="13.5" customHeight="1">
      <c r="A124" s="183" t="s">
        <v>177</v>
      </c>
      <c r="B124" s="183" t="s">
        <v>159</v>
      </c>
      <c r="C124" s="226" t="s">
        <v>56</v>
      </c>
      <c r="D124" s="40">
        <v>0</v>
      </c>
      <c r="E124" s="228">
        <v>0</v>
      </c>
      <c r="F124" s="137">
        <f>SUM(D124:E124)</f>
        <v>0</v>
      </c>
      <c r="G124" s="42">
        <v>0</v>
      </c>
      <c r="H124" s="12">
        <v>0</v>
      </c>
      <c r="I124" s="137">
        <f>SUM(G124:H124)</f>
        <v>0</v>
      </c>
      <c r="J124" s="113">
        <v>0</v>
      </c>
      <c r="K124" s="114">
        <v>0</v>
      </c>
      <c r="L124" s="225">
        <f>SUM(J124:K124)</f>
        <v>0</v>
      </c>
      <c r="M124" s="69">
        <f t="shared" si="38"/>
        <v>0</v>
      </c>
      <c r="N124" s="58">
        <f t="shared" si="38"/>
        <v>0</v>
      </c>
      <c r="O124" s="65">
        <f>SUM(M124:N124)</f>
        <v>0</v>
      </c>
    </row>
    <row r="125" spans="1:15" ht="13.5" customHeight="1">
      <c r="A125" s="311" t="s">
        <v>66</v>
      </c>
      <c r="B125" s="312" t="s">
        <v>60</v>
      </c>
      <c r="C125" s="226" t="s">
        <v>56</v>
      </c>
      <c r="D125" s="229">
        <v>0</v>
      </c>
      <c r="E125" s="115">
        <v>0</v>
      </c>
      <c r="F125" s="65">
        <f>SUM(D125:E125)</f>
        <v>0</v>
      </c>
      <c r="G125" s="40">
        <v>0</v>
      </c>
      <c r="H125" s="10">
        <v>0</v>
      </c>
      <c r="I125" s="65">
        <f>SUM(G125:H125)</f>
        <v>0</v>
      </c>
      <c r="J125" s="40">
        <v>6</v>
      </c>
      <c r="K125" s="10">
        <v>8</v>
      </c>
      <c r="L125" s="116">
        <f>SUM(J125:K125)</f>
        <v>14</v>
      </c>
      <c r="M125" s="69">
        <f t="shared" si="38"/>
        <v>6</v>
      </c>
      <c r="N125" s="58">
        <f t="shared" si="38"/>
        <v>8</v>
      </c>
      <c r="O125" s="65">
        <f>SUM(M125:N125)</f>
        <v>14</v>
      </c>
    </row>
    <row r="126" spans="1:15" ht="13.5" thickBot="1">
      <c r="A126" s="329" t="s">
        <v>63</v>
      </c>
      <c r="B126" s="330" t="s">
        <v>60</v>
      </c>
      <c r="C126" s="230" t="s">
        <v>56</v>
      </c>
      <c r="D126" s="106">
        <v>0</v>
      </c>
      <c r="E126" s="231">
        <v>0</v>
      </c>
      <c r="F126" s="26">
        <f>SUM(D126:E126)</f>
        <v>0</v>
      </c>
      <c r="G126" s="25">
        <v>0</v>
      </c>
      <c r="H126" s="11">
        <v>0</v>
      </c>
      <c r="I126" s="26">
        <f>SUM(G126:H126)</f>
        <v>0</v>
      </c>
      <c r="J126" s="25">
        <v>0</v>
      </c>
      <c r="K126" s="11">
        <v>0</v>
      </c>
      <c r="L126" s="117">
        <f>SUM(J126:K126)</f>
        <v>0</v>
      </c>
      <c r="M126" s="69">
        <f t="shared" si="38"/>
        <v>0</v>
      </c>
      <c r="N126" s="58">
        <f t="shared" si="38"/>
        <v>0</v>
      </c>
      <c r="O126" s="137">
        <f>SUM(M126:N126)</f>
        <v>0</v>
      </c>
    </row>
    <row r="127" spans="1:15" ht="13.5" thickBot="1">
      <c r="A127" s="420" t="s">
        <v>31</v>
      </c>
      <c r="B127" s="420"/>
      <c r="C127" s="420"/>
      <c r="D127" s="37">
        <f>SUM(D122:D126)</f>
        <v>0</v>
      </c>
      <c r="E127" s="37">
        <f aca="true" t="shared" si="39" ref="E127:N127">SUM(E122:E126)</f>
        <v>0</v>
      </c>
      <c r="F127" s="37">
        <f t="shared" si="39"/>
        <v>0</v>
      </c>
      <c r="G127" s="37">
        <f t="shared" si="39"/>
        <v>0</v>
      </c>
      <c r="H127" s="37">
        <f t="shared" si="39"/>
        <v>0</v>
      </c>
      <c r="I127" s="37">
        <f t="shared" si="39"/>
        <v>0</v>
      </c>
      <c r="J127" s="37">
        <f t="shared" si="39"/>
        <v>19</v>
      </c>
      <c r="K127" s="37">
        <f t="shared" si="39"/>
        <v>27</v>
      </c>
      <c r="L127" s="37">
        <f t="shared" si="39"/>
        <v>46</v>
      </c>
      <c r="M127" s="37">
        <f t="shared" si="39"/>
        <v>19</v>
      </c>
      <c r="N127" s="37">
        <f t="shared" si="39"/>
        <v>27</v>
      </c>
      <c r="O127" s="37">
        <f>SUM(O122:O126)</f>
        <v>46</v>
      </c>
    </row>
    <row r="128" spans="1:15" ht="12.75" customHeight="1" thickBot="1">
      <c r="A128" s="50"/>
      <c r="B128" s="50"/>
      <c r="C128" s="50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3.5" thickBot="1">
      <c r="A129" s="60" t="s">
        <v>37</v>
      </c>
      <c r="B129" s="61" t="s">
        <v>40</v>
      </c>
      <c r="C129" s="35" t="s">
        <v>9</v>
      </c>
      <c r="D129" s="34" t="s">
        <v>15</v>
      </c>
      <c r="E129" s="34" t="s">
        <v>16</v>
      </c>
      <c r="F129" s="34" t="s">
        <v>17</v>
      </c>
      <c r="G129" s="34" t="s">
        <v>15</v>
      </c>
      <c r="H129" s="34" t="s">
        <v>16</v>
      </c>
      <c r="I129" s="34" t="s">
        <v>17</v>
      </c>
      <c r="J129" s="34" t="s">
        <v>15</v>
      </c>
      <c r="K129" s="34" t="s">
        <v>16</v>
      </c>
      <c r="L129" s="34" t="s">
        <v>17</v>
      </c>
      <c r="M129" s="88" t="s">
        <v>15</v>
      </c>
      <c r="N129" s="34" t="s">
        <v>16</v>
      </c>
      <c r="O129" s="34" t="s">
        <v>17</v>
      </c>
    </row>
    <row r="130" spans="1:15" ht="12.75">
      <c r="A130" s="80" t="s">
        <v>67</v>
      </c>
      <c r="B130" s="91" t="s">
        <v>59</v>
      </c>
      <c r="C130" s="39" t="s">
        <v>56</v>
      </c>
      <c r="D130" s="43">
        <v>0</v>
      </c>
      <c r="E130" s="9">
        <v>0</v>
      </c>
      <c r="F130" s="24">
        <v>0</v>
      </c>
      <c r="G130" s="43">
        <v>0</v>
      </c>
      <c r="H130" s="9">
        <v>0</v>
      </c>
      <c r="I130" s="24">
        <f>SUM(G130:H130)</f>
        <v>0</v>
      </c>
      <c r="J130" s="43">
        <v>0</v>
      </c>
      <c r="K130" s="9">
        <v>0</v>
      </c>
      <c r="L130" s="24">
        <f>SUM(J130:K130)</f>
        <v>0</v>
      </c>
      <c r="M130" s="69">
        <f>SUM(G130,J130)</f>
        <v>0</v>
      </c>
      <c r="N130" s="58">
        <f>SUM(H130,K130)</f>
        <v>0</v>
      </c>
      <c r="O130" s="24">
        <f>SUM(M130:N130)</f>
        <v>0</v>
      </c>
    </row>
    <row r="131" spans="1:15" ht="13.5" thickBot="1">
      <c r="A131" s="80" t="s">
        <v>173</v>
      </c>
      <c r="B131" s="183" t="s">
        <v>159</v>
      </c>
      <c r="C131" s="39" t="s">
        <v>56</v>
      </c>
      <c r="D131" s="25">
        <v>0</v>
      </c>
      <c r="E131" s="11">
        <v>0</v>
      </c>
      <c r="F131" s="26">
        <f>SUM(D131:E131)</f>
        <v>0</v>
      </c>
      <c r="G131" s="25">
        <v>0</v>
      </c>
      <c r="H131" s="11">
        <v>0</v>
      </c>
      <c r="I131" s="26">
        <f>SUM(G131:H131)</f>
        <v>0</v>
      </c>
      <c r="J131" s="25">
        <v>0</v>
      </c>
      <c r="K131" s="11">
        <v>0</v>
      </c>
      <c r="L131" s="26">
        <f>SUM(J131:K131)</f>
        <v>0</v>
      </c>
      <c r="M131" s="69">
        <f>SUM(G131,J131)</f>
        <v>0</v>
      </c>
      <c r="N131" s="58">
        <f>SUM(H131,K131)</f>
        <v>0</v>
      </c>
      <c r="O131" s="24">
        <f>SUM(M131:N131)</f>
        <v>0</v>
      </c>
    </row>
    <row r="132" spans="1:15" ht="13.5" thickBot="1">
      <c r="A132" s="409" t="s">
        <v>31</v>
      </c>
      <c r="B132" s="415"/>
      <c r="C132" s="416"/>
      <c r="D132" s="37">
        <f>SUM(D130:D131)</f>
        <v>0</v>
      </c>
      <c r="E132" s="37">
        <f aca="true" t="shared" si="40" ref="E132:N132">SUM(E130:E131)</f>
        <v>0</v>
      </c>
      <c r="F132" s="37">
        <f t="shared" si="40"/>
        <v>0</v>
      </c>
      <c r="G132" s="37">
        <f t="shared" si="40"/>
        <v>0</v>
      </c>
      <c r="H132" s="37">
        <f t="shared" si="40"/>
        <v>0</v>
      </c>
      <c r="I132" s="37">
        <f t="shared" si="40"/>
        <v>0</v>
      </c>
      <c r="J132" s="37">
        <f t="shared" si="40"/>
        <v>0</v>
      </c>
      <c r="K132" s="37">
        <f t="shared" si="40"/>
        <v>0</v>
      </c>
      <c r="L132" s="37">
        <f t="shared" si="40"/>
        <v>0</v>
      </c>
      <c r="M132" s="37">
        <f t="shared" si="40"/>
        <v>0</v>
      </c>
      <c r="N132" s="37">
        <f t="shared" si="40"/>
        <v>0</v>
      </c>
      <c r="O132" s="37">
        <f>SUM(O130:O131)</f>
        <v>0</v>
      </c>
    </row>
    <row r="133" spans="1:15" ht="13.5" thickBot="1">
      <c r="A133" s="381" t="s">
        <v>38</v>
      </c>
      <c r="B133" s="382"/>
      <c r="C133" s="383"/>
      <c r="D133" s="38">
        <f aca="true" t="shared" si="41" ref="D133:N133">SUM(D112,D116,D127,D132)</f>
        <v>266</v>
      </c>
      <c r="E133" s="38">
        <f t="shared" si="41"/>
        <v>264</v>
      </c>
      <c r="F133" s="38">
        <f t="shared" si="41"/>
        <v>530</v>
      </c>
      <c r="G133" s="38">
        <f t="shared" si="41"/>
        <v>193</v>
      </c>
      <c r="H133" s="38">
        <f t="shared" si="41"/>
        <v>188</v>
      </c>
      <c r="I133" s="38">
        <f t="shared" si="41"/>
        <v>381</v>
      </c>
      <c r="J133" s="38">
        <f t="shared" si="41"/>
        <v>793</v>
      </c>
      <c r="K133" s="38">
        <f t="shared" si="41"/>
        <v>866</v>
      </c>
      <c r="L133" s="38">
        <f t="shared" si="41"/>
        <v>1659</v>
      </c>
      <c r="M133" s="38">
        <f t="shared" si="41"/>
        <v>986</v>
      </c>
      <c r="N133" s="38">
        <f t="shared" si="41"/>
        <v>1054</v>
      </c>
      <c r="O133" s="38">
        <f>SUM(O112,O116,O127,O132)</f>
        <v>2040</v>
      </c>
    </row>
    <row r="134" spans="1:15" ht="13.5" thickBot="1">
      <c r="A134" s="50"/>
      <c r="B134" s="50"/>
      <c r="C134" s="5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3.5" thickBot="1">
      <c r="A135" s="401" t="s">
        <v>70</v>
      </c>
      <c r="B135" s="401"/>
      <c r="C135" s="401"/>
      <c r="D135" s="401"/>
      <c r="E135" s="401"/>
      <c r="F135" s="401"/>
      <c r="G135" s="371" t="s">
        <v>6</v>
      </c>
      <c r="H135" s="371"/>
      <c r="I135" s="371"/>
      <c r="J135" s="371"/>
      <c r="K135" s="371"/>
      <c r="L135" s="371"/>
      <c r="M135" s="371"/>
      <c r="N135" s="371"/>
      <c r="O135" s="371"/>
    </row>
    <row r="136" spans="1:15" ht="13.5" thickBot="1">
      <c r="A136" s="35" t="s">
        <v>7</v>
      </c>
      <c r="B136" s="372" t="s">
        <v>40</v>
      </c>
      <c r="C136" s="376" t="s">
        <v>9</v>
      </c>
      <c r="D136" s="375" t="s">
        <v>10</v>
      </c>
      <c r="E136" s="375"/>
      <c r="F136" s="375"/>
      <c r="G136" s="375" t="s">
        <v>11</v>
      </c>
      <c r="H136" s="375"/>
      <c r="I136" s="375"/>
      <c r="J136" s="375" t="s">
        <v>12</v>
      </c>
      <c r="K136" s="375"/>
      <c r="L136" s="375"/>
      <c r="M136" s="375" t="s">
        <v>13</v>
      </c>
      <c r="N136" s="375"/>
      <c r="O136" s="375"/>
    </row>
    <row r="137" spans="1:15" ht="13.5" thickBot="1">
      <c r="A137" s="35" t="s">
        <v>14</v>
      </c>
      <c r="B137" s="373"/>
      <c r="C137" s="387"/>
      <c r="D137" s="34" t="s">
        <v>15</v>
      </c>
      <c r="E137" s="34" t="s">
        <v>16</v>
      </c>
      <c r="F137" s="34" t="s">
        <v>17</v>
      </c>
      <c r="G137" s="34" t="s">
        <v>15</v>
      </c>
      <c r="H137" s="34" t="s">
        <v>16</v>
      </c>
      <c r="I137" s="34" t="s">
        <v>17</v>
      </c>
      <c r="J137" s="34" t="s">
        <v>15</v>
      </c>
      <c r="K137" s="34" t="s">
        <v>16</v>
      </c>
      <c r="L137" s="34" t="s">
        <v>17</v>
      </c>
      <c r="M137" s="34" t="s">
        <v>15</v>
      </c>
      <c r="N137" s="34" t="s">
        <v>16</v>
      </c>
      <c r="O137" s="34" t="s">
        <v>17</v>
      </c>
    </row>
    <row r="138" spans="1:15" ht="12.75">
      <c r="A138" s="332" t="s">
        <v>24</v>
      </c>
      <c r="B138" s="321" t="s">
        <v>71</v>
      </c>
      <c r="C138" s="269" t="s">
        <v>72</v>
      </c>
      <c r="D138" s="43">
        <v>36</v>
      </c>
      <c r="E138" s="9">
        <v>41</v>
      </c>
      <c r="F138" s="24">
        <f>SUM(D138:E138)</f>
        <v>77</v>
      </c>
      <c r="G138" s="43">
        <v>34</v>
      </c>
      <c r="H138" s="9">
        <v>61</v>
      </c>
      <c r="I138" s="24">
        <f>SUM(G138:H138)</f>
        <v>95</v>
      </c>
      <c r="J138" s="43">
        <v>104</v>
      </c>
      <c r="K138" s="9">
        <v>164</v>
      </c>
      <c r="L138" s="24">
        <f>SUM(J138:K138)</f>
        <v>268</v>
      </c>
      <c r="M138" s="43">
        <f>SUM(G138,J138)</f>
        <v>138</v>
      </c>
      <c r="N138" s="9">
        <f>SUM(H138,K138)</f>
        <v>225</v>
      </c>
      <c r="O138" s="24">
        <f>SUM(M138:N138)</f>
        <v>363</v>
      </c>
    </row>
    <row r="139" spans="1:15" ht="12.75">
      <c r="A139" s="320" t="s">
        <v>128</v>
      </c>
      <c r="B139" s="321" t="s">
        <v>73</v>
      </c>
      <c r="C139" s="269" t="s">
        <v>72</v>
      </c>
      <c r="D139" s="40">
        <v>7</v>
      </c>
      <c r="E139" s="10">
        <v>10</v>
      </c>
      <c r="F139" s="65">
        <f aca="true" t="shared" si="42" ref="F139:F159">SUM(D139:E139)</f>
        <v>17</v>
      </c>
      <c r="G139" s="40">
        <v>9</v>
      </c>
      <c r="H139" s="10">
        <v>13</v>
      </c>
      <c r="I139" s="65">
        <f>SUM(G139:H139)</f>
        <v>22</v>
      </c>
      <c r="J139" s="40">
        <v>45</v>
      </c>
      <c r="K139" s="10">
        <v>49</v>
      </c>
      <c r="L139" s="65">
        <f aca="true" t="shared" si="43" ref="L139:L157">SUM(J139:K139)</f>
        <v>94</v>
      </c>
      <c r="M139" s="40">
        <f aca="true" t="shared" si="44" ref="M139:M159">SUM(G139,J139)</f>
        <v>54</v>
      </c>
      <c r="N139" s="10">
        <f>SUM(H139,K139)</f>
        <v>62</v>
      </c>
      <c r="O139" s="270">
        <f aca="true" t="shared" si="45" ref="O139:O157">SUM(M139:N139)</f>
        <v>116</v>
      </c>
    </row>
    <row r="140" spans="1:15" ht="12.75">
      <c r="A140" s="320" t="s">
        <v>194</v>
      </c>
      <c r="B140" s="321" t="s">
        <v>73</v>
      </c>
      <c r="C140" s="269" t="s">
        <v>72</v>
      </c>
      <c r="D140" s="40">
        <v>0</v>
      </c>
      <c r="E140" s="10">
        <v>0</v>
      </c>
      <c r="F140" s="65">
        <f t="shared" si="42"/>
        <v>0</v>
      </c>
      <c r="G140" s="40">
        <v>0</v>
      </c>
      <c r="H140" s="10">
        <v>0</v>
      </c>
      <c r="I140" s="65">
        <f aca="true" t="shared" si="46" ref="I140:I157">SUM(G140:H140)</f>
        <v>0</v>
      </c>
      <c r="J140" s="40">
        <v>111</v>
      </c>
      <c r="K140" s="10">
        <v>105</v>
      </c>
      <c r="L140" s="65">
        <f t="shared" si="43"/>
        <v>216</v>
      </c>
      <c r="M140" s="40">
        <f t="shared" si="44"/>
        <v>111</v>
      </c>
      <c r="N140" s="10">
        <f aca="true" t="shared" si="47" ref="N140:N159">SUM(H140,K140)</f>
        <v>105</v>
      </c>
      <c r="O140" s="270">
        <f t="shared" si="45"/>
        <v>216</v>
      </c>
    </row>
    <row r="141" spans="1:15" ht="12.75">
      <c r="A141" s="320" t="s">
        <v>187</v>
      </c>
      <c r="B141" s="321" t="s">
        <v>73</v>
      </c>
      <c r="C141" s="269" t="s">
        <v>72</v>
      </c>
      <c r="D141" s="42">
        <v>96</v>
      </c>
      <c r="E141" s="10">
        <v>111</v>
      </c>
      <c r="F141" s="65">
        <f t="shared" si="42"/>
        <v>207</v>
      </c>
      <c r="G141" s="40">
        <v>36</v>
      </c>
      <c r="H141" s="10">
        <v>45</v>
      </c>
      <c r="I141" s="65">
        <f t="shared" si="46"/>
        <v>81</v>
      </c>
      <c r="J141" s="40">
        <v>139</v>
      </c>
      <c r="K141" s="10">
        <v>125</v>
      </c>
      <c r="L141" s="65">
        <f t="shared" si="43"/>
        <v>264</v>
      </c>
      <c r="M141" s="40">
        <f t="shared" si="44"/>
        <v>175</v>
      </c>
      <c r="N141" s="10">
        <f t="shared" si="47"/>
        <v>170</v>
      </c>
      <c r="O141" s="270">
        <f t="shared" si="45"/>
        <v>345</v>
      </c>
    </row>
    <row r="142" spans="1:15" ht="12.75">
      <c r="A142" s="333" t="s">
        <v>74</v>
      </c>
      <c r="B142" s="321" t="s">
        <v>73</v>
      </c>
      <c r="C142" s="271" t="s">
        <v>72</v>
      </c>
      <c r="D142" s="42">
        <v>40</v>
      </c>
      <c r="E142" s="10">
        <v>64</v>
      </c>
      <c r="F142" s="65">
        <f t="shared" si="42"/>
        <v>104</v>
      </c>
      <c r="G142" s="40">
        <v>13</v>
      </c>
      <c r="H142" s="10">
        <v>20</v>
      </c>
      <c r="I142" s="65">
        <f t="shared" si="46"/>
        <v>33</v>
      </c>
      <c r="J142" s="40">
        <v>68</v>
      </c>
      <c r="K142" s="10">
        <v>127</v>
      </c>
      <c r="L142" s="65">
        <f>SUM(J142:K142)</f>
        <v>195</v>
      </c>
      <c r="M142" s="40">
        <f t="shared" si="44"/>
        <v>81</v>
      </c>
      <c r="N142" s="10">
        <f t="shared" si="47"/>
        <v>147</v>
      </c>
      <c r="O142" s="270">
        <f t="shared" si="45"/>
        <v>228</v>
      </c>
    </row>
    <row r="143" spans="1:15" ht="12.75">
      <c r="A143" s="320" t="s">
        <v>198</v>
      </c>
      <c r="B143" s="321" t="s">
        <v>73</v>
      </c>
      <c r="C143" s="269" t="s">
        <v>72</v>
      </c>
      <c r="D143" s="40">
        <v>0</v>
      </c>
      <c r="E143" s="10">
        <v>0</v>
      </c>
      <c r="F143" s="65">
        <f t="shared" si="42"/>
        <v>0</v>
      </c>
      <c r="G143" s="40">
        <v>0</v>
      </c>
      <c r="H143" s="10">
        <v>0</v>
      </c>
      <c r="I143" s="65">
        <f t="shared" si="46"/>
        <v>0</v>
      </c>
      <c r="J143" s="40">
        <v>13</v>
      </c>
      <c r="K143" s="10">
        <v>37</v>
      </c>
      <c r="L143" s="65">
        <f t="shared" si="43"/>
        <v>50</v>
      </c>
      <c r="M143" s="40">
        <f t="shared" si="44"/>
        <v>13</v>
      </c>
      <c r="N143" s="10">
        <f t="shared" si="47"/>
        <v>37</v>
      </c>
      <c r="O143" s="270">
        <f t="shared" si="45"/>
        <v>50</v>
      </c>
    </row>
    <row r="144" spans="1:15" ht="12.75">
      <c r="A144" s="320" t="s">
        <v>22</v>
      </c>
      <c r="B144" s="321" t="s">
        <v>73</v>
      </c>
      <c r="C144" s="269" t="s">
        <v>72</v>
      </c>
      <c r="D144" s="42">
        <v>37</v>
      </c>
      <c r="E144" s="10">
        <v>80</v>
      </c>
      <c r="F144" s="65">
        <f t="shared" si="42"/>
        <v>117</v>
      </c>
      <c r="G144" s="40">
        <v>16</v>
      </c>
      <c r="H144" s="10">
        <v>47</v>
      </c>
      <c r="I144" s="65">
        <f t="shared" si="46"/>
        <v>63</v>
      </c>
      <c r="J144" s="40">
        <v>62</v>
      </c>
      <c r="K144" s="10">
        <v>207</v>
      </c>
      <c r="L144" s="65">
        <f t="shared" si="43"/>
        <v>269</v>
      </c>
      <c r="M144" s="40">
        <f t="shared" si="44"/>
        <v>78</v>
      </c>
      <c r="N144" s="10">
        <f t="shared" si="47"/>
        <v>254</v>
      </c>
      <c r="O144" s="270">
        <f t="shared" si="45"/>
        <v>332</v>
      </c>
    </row>
    <row r="145" spans="1:15" ht="12.75">
      <c r="A145" s="320" t="s">
        <v>162</v>
      </c>
      <c r="B145" s="321" t="s">
        <v>251</v>
      </c>
      <c r="C145" s="269" t="s">
        <v>72</v>
      </c>
      <c r="D145" s="42">
        <v>158</v>
      </c>
      <c r="E145" s="10">
        <v>122</v>
      </c>
      <c r="F145" s="65">
        <f t="shared" si="42"/>
        <v>280</v>
      </c>
      <c r="G145" s="40">
        <v>16</v>
      </c>
      <c r="H145" s="10">
        <v>35</v>
      </c>
      <c r="I145" s="65">
        <f t="shared" si="46"/>
        <v>51</v>
      </c>
      <c r="J145" s="40">
        <v>265</v>
      </c>
      <c r="K145" s="10">
        <v>243</v>
      </c>
      <c r="L145" s="65">
        <f t="shared" si="43"/>
        <v>508</v>
      </c>
      <c r="M145" s="40">
        <f t="shared" si="44"/>
        <v>281</v>
      </c>
      <c r="N145" s="10">
        <f t="shared" si="47"/>
        <v>278</v>
      </c>
      <c r="O145" s="270">
        <f t="shared" si="45"/>
        <v>559</v>
      </c>
    </row>
    <row r="146" spans="1:15" ht="12.75">
      <c r="A146" s="320" t="s">
        <v>197</v>
      </c>
      <c r="B146" s="321" t="s">
        <v>231</v>
      </c>
      <c r="C146" s="269" t="s">
        <v>72</v>
      </c>
      <c r="D146" s="40">
        <v>0</v>
      </c>
      <c r="E146" s="10">
        <v>0</v>
      </c>
      <c r="F146" s="65">
        <f t="shared" si="42"/>
        <v>0</v>
      </c>
      <c r="G146" s="40">
        <v>0</v>
      </c>
      <c r="H146" s="10">
        <v>0</v>
      </c>
      <c r="I146" s="65">
        <f t="shared" si="46"/>
        <v>0</v>
      </c>
      <c r="J146" s="40">
        <v>134</v>
      </c>
      <c r="K146" s="10">
        <v>141</v>
      </c>
      <c r="L146" s="65">
        <f t="shared" si="43"/>
        <v>275</v>
      </c>
      <c r="M146" s="40">
        <f t="shared" si="44"/>
        <v>134</v>
      </c>
      <c r="N146" s="10">
        <f t="shared" si="47"/>
        <v>141</v>
      </c>
      <c r="O146" s="270">
        <f t="shared" si="45"/>
        <v>275</v>
      </c>
    </row>
    <row r="147" spans="1:15" ht="12.75">
      <c r="A147" s="320" t="s">
        <v>21</v>
      </c>
      <c r="B147" s="321" t="s">
        <v>231</v>
      </c>
      <c r="C147" s="269" t="s">
        <v>72</v>
      </c>
      <c r="D147" s="40">
        <v>90</v>
      </c>
      <c r="E147" s="10">
        <v>97</v>
      </c>
      <c r="F147" s="65">
        <f t="shared" si="42"/>
        <v>187</v>
      </c>
      <c r="G147" s="40">
        <v>53</v>
      </c>
      <c r="H147" s="10">
        <v>65</v>
      </c>
      <c r="I147" s="65">
        <f t="shared" si="46"/>
        <v>118</v>
      </c>
      <c r="J147" s="40">
        <v>137</v>
      </c>
      <c r="K147" s="10">
        <v>158</v>
      </c>
      <c r="L147" s="65">
        <f t="shared" si="43"/>
        <v>295</v>
      </c>
      <c r="M147" s="40">
        <f t="shared" si="44"/>
        <v>190</v>
      </c>
      <c r="N147" s="10">
        <f t="shared" si="47"/>
        <v>223</v>
      </c>
      <c r="O147" s="270">
        <f t="shared" si="45"/>
        <v>413</v>
      </c>
    </row>
    <row r="148" spans="1:15" ht="12.75">
      <c r="A148" s="320" t="s">
        <v>208</v>
      </c>
      <c r="B148" s="321" t="s">
        <v>231</v>
      </c>
      <c r="C148" s="269" t="s">
        <v>72</v>
      </c>
      <c r="D148" s="40">
        <v>61</v>
      </c>
      <c r="E148" s="10">
        <v>13</v>
      </c>
      <c r="F148" s="65">
        <f>SUM(D148:E148)</f>
        <v>74</v>
      </c>
      <c r="G148" s="40">
        <v>46</v>
      </c>
      <c r="H148" s="10">
        <v>11</v>
      </c>
      <c r="I148" s="65">
        <f>SUM(G148:H148)</f>
        <v>57</v>
      </c>
      <c r="J148" s="40">
        <v>60</v>
      </c>
      <c r="K148" s="10">
        <v>17</v>
      </c>
      <c r="L148" s="65">
        <f>SUM(J148:K148)</f>
        <v>77</v>
      </c>
      <c r="M148" s="40">
        <f>SUM(G148,J148)</f>
        <v>106</v>
      </c>
      <c r="N148" s="10">
        <f>SUM(H148,K148)</f>
        <v>28</v>
      </c>
      <c r="O148" s="270">
        <f>SUM(M148:N148)</f>
        <v>134</v>
      </c>
    </row>
    <row r="149" spans="1:15" ht="12.75">
      <c r="A149" s="320" t="s">
        <v>23</v>
      </c>
      <c r="B149" s="321" t="s">
        <v>231</v>
      </c>
      <c r="C149" s="269" t="s">
        <v>72</v>
      </c>
      <c r="D149" s="40">
        <v>0</v>
      </c>
      <c r="E149" s="10">
        <v>0</v>
      </c>
      <c r="F149" s="65">
        <f t="shared" si="42"/>
        <v>0</v>
      </c>
      <c r="G149" s="40">
        <v>0</v>
      </c>
      <c r="H149" s="10">
        <v>0</v>
      </c>
      <c r="I149" s="65">
        <f t="shared" si="46"/>
        <v>0</v>
      </c>
      <c r="J149" s="40">
        <v>89</v>
      </c>
      <c r="K149" s="10">
        <v>21</v>
      </c>
      <c r="L149" s="65">
        <f>SUM(J149:K149)</f>
        <v>110</v>
      </c>
      <c r="M149" s="40">
        <f t="shared" si="44"/>
        <v>89</v>
      </c>
      <c r="N149" s="10">
        <f t="shared" si="47"/>
        <v>21</v>
      </c>
      <c r="O149" s="270">
        <f t="shared" si="45"/>
        <v>110</v>
      </c>
    </row>
    <row r="150" spans="1:15" ht="12.75">
      <c r="A150" s="334" t="s">
        <v>75</v>
      </c>
      <c r="B150" s="97" t="s">
        <v>76</v>
      </c>
      <c r="C150" s="269" t="s">
        <v>77</v>
      </c>
      <c r="D150" s="10">
        <v>0</v>
      </c>
      <c r="E150" s="10">
        <v>0</v>
      </c>
      <c r="F150" s="65">
        <f t="shared" si="42"/>
        <v>0</v>
      </c>
      <c r="G150" s="40">
        <v>1</v>
      </c>
      <c r="H150" s="10">
        <v>0</v>
      </c>
      <c r="I150" s="65">
        <f>SUM(G150:H150)</f>
        <v>1</v>
      </c>
      <c r="J150" s="40">
        <v>269</v>
      </c>
      <c r="K150" s="10">
        <v>65</v>
      </c>
      <c r="L150" s="65">
        <f t="shared" si="43"/>
        <v>334</v>
      </c>
      <c r="M150" s="40">
        <f t="shared" si="44"/>
        <v>270</v>
      </c>
      <c r="N150" s="10">
        <f t="shared" si="47"/>
        <v>65</v>
      </c>
      <c r="O150" s="270">
        <f t="shared" si="45"/>
        <v>335</v>
      </c>
    </row>
    <row r="151" spans="1:15" ht="12.75">
      <c r="A151" s="335" t="s">
        <v>88</v>
      </c>
      <c r="B151" s="321" t="s">
        <v>76</v>
      </c>
      <c r="C151" s="272" t="s">
        <v>77</v>
      </c>
      <c r="D151" s="98">
        <v>112</v>
      </c>
      <c r="E151" s="10">
        <v>42</v>
      </c>
      <c r="F151" s="65">
        <f>SUM(D151:E151)</f>
        <v>154</v>
      </c>
      <c r="G151" s="40">
        <v>104</v>
      </c>
      <c r="H151" s="10">
        <v>41</v>
      </c>
      <c r="I151" s="65">
        <f>SUM(G151:H151)</f>
        <v>145</v>
      </c>
      <c r="J151" s="40">
        <v>139</v>
      </c>
      <c r="K151" s="10">
        <v>48</v>
      </c>
      <c r="L151" s="65">
        <f>SUM(J151:K151)</f>
        <v>187</v>
      </c>
      <c r="M151" s="40">
        <f aca="true" t="shared" si="48" ref="M151:N153">SUM(G151,J151)</f>
        <v>243</v>
      </c>
      <c r="N151" s="10">
        <f t="shared" si="48"/>
        <v>89</v>
      </c>
      <c r="O151" s="270">
        <f>SUM(M151:N151)</f>
        <v>332</v>
      </c>
    </row>
    <row r="152" spans="1:15" ht="12.75">
      <c r="A152" s="333" t="s">
        <v>78</v>
      </c>
      <c r="B152" s="336" t="s">
        <v>76</v>
      </c>
      <c r="C152" s="271" t="s">
        <v>77</v>
      </c>
      <c r="D152" s="42">
        <v>0</v>
      </c>
      <c r="E152" s="10">
        <v>0</v>
      </c>
      <c r="F152" s="65">
        <f t="shared" si="42"/>
        <v>0</v>
      </c>
      <c r="G152" s="40">
        <v>0</v>
      </c>
      <c r="H152" s="10">
        <v>0</v>
      </c>
      <c r="I152" s="65">
        <f t="shared" si="46"/>
        <v>0</v>
      </c>
      <c r="J152" s="40">
        <v>41</v>
      </c>
      <c r="K152" s="10">
        <v>15</v>
      </c>
      <c r="L152" s="65">
        <f t="shared" si="43"/>
        <v>56</v>
      </c>
      <c r="M152" s="40">
        <f t="shared" si="48"/>
        <v>41</v>
      </c>
      <c r="N152" s="10">
        <f t="shared" si="48"/>
        <v>15</v>
      </c>
      <c r="O152" s="270">
        <f t="shared" si="45"/>
        <v>56</v>
      </c>
    </row>
    <row r="153" spans="1:15" ht="12.75">
      <c r="A153" s="333" t="s">
        <v>233</v>
      </c>
      <c r="B153" s="336" t="s">
        <v>76</v>
      </c>
      <c r="C153" s="271" t="s">
        <v>77</v>
      </c>
      <c r="D153" s="42">
        <v>10</v>
      </c>
      <c r="E153" s="10">
        <v>5</v>
      </c>
      <c r="F153" s="65">
        <f>SUM(D153:E153)</f>
        <v>15</v>
      </c>
      <c r="G153" s="40">
        <v>10</v>
      </c>
      <c r="H153" s="10">
        <v>6</v>
      </c>
      <c r="I153" s="65">
        <f>SUM(G153:H153)</f>
        <v>16</v>
      </c>
      <c r="J153" s="40">
        <v>5</v>
      </c>
      <c r="K153" s="10">
        <v>5</v>
      </c>
      <c r="L153" s="65">
        <f>SUM(J153:K153)</f>
        <v>10</v>
      </c>
      <c r="M153" s="40">
        <f t="shared" si="48"/>
        <v>15</v>
      </c>
      <c r="N153" s="10">
        <f t="shared" si="48"/>
        <v>11</v>
      </c>
      <c r="O153" s="270">
        <f>SUM(M153:N153)</f>
        <v>26</v>
      </c>
    </row>
    <row r="154" spans="1:15" ht="12.75">
      <c r="A154" s="320" t="s">
        <v>79</v>
      </c>
      <c r="B154" s="321" t="s">
        <v>80</v>
      </c>
      <c r="C154" s="269" t="s">
        <v>72</v>
      </c>
      <c r="D154" s="40">
        <v>66</v>
      </c>
      <c r="E154" s="10">
        <v>64</v>
      </c>
      <c r="F154" s="65">
        <f t="shared" si="42"/>
        <v>130</v>
      </c>
      <c r="G154" s="40">
        <v>11</v>
      </c>
      <c r="H154" s="10">
        <v>23</v>
      </c>
      <c r="I154" s="65">
        <f t="shared" si="46"/>
        <v>34</v>
      </c>
      <c r="J154" s="40">
        <v>187</v>
      </c>
      <c r="K154" s="10">
        <v>194</v>
      </c>
      <c r="L154" s="65">
        <f>SUM(J154:K154)</f>
        <v>381</v>
      </c>
      <c r="M154" s="40">
        <f t="shared" si="44"/>
        <v>198</v>
      </c>
      <c r="N154" s="10">
        <f t="shared" si="47"/>
        <v>217</v>
      </c>
      <c r="O154" s="270">
        <f t="shared" si="45"/>
        <v>415</v>
      </c>
    </row>
    <row r="155" spans="1:15" ht="11.25" customHeight="1">
      <c r="A155" s="332" t="s">
        <v>79</v>
      </c>
      <c r="B155" s="337" t="s">
        <v>206</v>
      </c>
      <c r="C155" s="273" t="s">
        <v>153</v>
      </c>
      <c r="D155" s="43">
        <v>52</v>
      </c>
      <c r="E155" s="10">
        <v>68</v>
      </c>
      <c r="F155" s="65">
        <f t="shared" si="42"/>
        <v>120</v>
      </c>
      <c r="G155" s="40">
        <v>32</v>
      </c>
      <c r="H155" s="10">
        <v>25</v>
      </c>
      <c r="I155" s="65">
        <f t="shared" si="46"/>
        <v>57</v>
      </c>
      <c r="J155" s="40">
        <v>163</v>
      </c>
      <c r="K155" s="10">
        <v>164</v>
      </c>
      <c r="L155" s="65">
        <f t="shared" si="43"/>
        <v>327</v>
      </c>
      <c r="M155" s="40">
        <f t="shared" si="44"/>
        <v>195</v>
      </c>
      <c r="N155" s="10">
        <f t="shared" si="47"/>
        <v>189</v>
      </c>
      <c r="O155" s="270">
        <f t="shared" si="45"/>
        <v>384</v>
      </c>
    </row>
    <row r="156" spans="1:15" ht="14.25" customHeight="1">
      <c r="A156" s="80" t="s">
        <v>81</v>
      </c>
      <c r="B156" s="337" t="s">
        <v>205</v>
      </c>
      <c r="C156" s="273" t="s">
        <v>72</v>
      </c>
      <c r="D156" s="43">
        <v>19</v>
      </c>
      <c r="E156" s="10">
        <v>13</v>
      </c>
      <c r="F156" s="65">
        <f>SUM(D156:E156)</f>
        <v>32</v>
      </c>
      <c r="G156" s="40">
        <v>18</v>
      </c>
      <c r="H156" s="10">
        <v>12</v>
      </c>
      <c r="I156" s="65">
        <f t="shared" si="46"/>
        <v>30</v>
      </c>
      <c r="J156" s="40">
        <v>31</v>
      </c>
      <c r="K156" s="10">
        <v>35</v>
      </c>
      <c r="L156" s="65">
        <f t="shared" si="43"/>
        <v>66</v>
      </c>
      <c r="M156" s="40">
        <f t="shared" si="44"/>
        <v>49</v>
      </c>
      <c r="N156" s="10">
        <f t="shared" si="47"/>
        <v>47</v>
      </c>
      <c r="O156" s="270">
        <f t="shared" si="45"/>
        <v>96</v>
      </c>
    </row>
    <row r="157" spans="1:15" ht="12.75">
      <c r="A157" s="332" t="s">
        <v>234</v>
      </c>
      <c r="B157" s="338" t="s">
        <v>167</v>
      </c>
      <c r="C157" s="273" t="s">
        <v>72</v>
      </c>
      <c r="D157" s="43">
        <v>0</v>
      </c>
      <c r="E157" s="10">
        <v>0</v>
      </c>
      <c r="F157" s="65">
        <f t="shared" si="42"/>
        <v>0</v>
      </c>
      <c r="G157" s="40">
        <v>0</v>
      </c>
      <c r="H157" s="10">
        <v>0</v>
      </c>
      <c r="I157" s="65">
        <f t="shared" si="46"/>
        <v>0</v>
      </c>
      <c r="J157" s="40">
        <v>54</v>
      </c>
      <c r="K157" s="10">
        <v>62</v>
      </c>
      <c r="L157" s="65">
        <f t="shared" si="43"/>
        <v>116</v>
      </c>
      <c r="M157" s="40">
        <f t="shared" si="44"/>
        <v>54</v>
      </c>
      <c r="N157" s="10">
        <f t="shared" si="47"/>
        <v>62</v>
      </c>
      <c r="O157" s="270">
        <f t="shared" si="45"/>
        <v>116</v>
      </c>
    </row>
    <row r="158" spans="1:15" ht="12.75">
      <c r="A158" s="332" t="s">
        <v>82</v>
      </c>
      <c r="B158" s="338" t="s">
        <v>167</v>
      </c>
      <c r="C158" s="273" t="s">
        <v>72</v>
      </c>
      <c r="D158" s="43">
        <v>27</v>
      </c>
      <c r="E158" s="10">
        <v>21</v>
      </c>
      <c r="F158" s="65">
        <f>SUM(D158:E158)</f>
        <v>48</v>
      </c>
      <c r="G158" s="40">
        <v>25</v>
      </c>
      <c r="H158" s="10">
        <v>17</v>
      </c>
      <c r="I158" s="65">
        <f>SUM(G158:H158)</f>
        <v>42</v>
      </c>
      <c r="J158" s="40">
        <v>16</v>
      </c>
      <c r="K158" s="10">
        <v>27</v>
      </c>
      <c r="L158" s="65">
        <f>SUM(J158:K158)</f>
        <v>43</v>
      </c>
      <c r="M158" s="40">
        <f>SUM(G158,J158)</f>
        <v>41</v>
      </c>
      <c r="N158" s="10">
        <f>SUM(H158,K158)</f>
        <v>44</v>
      </c>
      <c r="O158" s="270">
        <f>SUM(M158:N158)</f>
        <v>85</v>
      </c>
    </row>
    <row r="159" spans="1:15" ht="15" customHeight="1" thickBot="1">
      <c r="A159" s="320" t="s">
        <v>138</v>
      </c>
      <c r="B159" s="339" t="s">
        <v>137</v>
      </c>
      <c r="C159" s="269" t="s">
        <v>72</v>
      </c>
      <c r="D159" s="40">
        <v>80</v>
      </c>
      <c r="E159" s="10">
        <v>198</v>
      </c>
      <c r="F159" s="65">
        <f t="shared" si="42"/>
        <v>278</v>
      </c>
      <c r="G159" s="40">
        <v>22</v>
      </c>
      <c r="H159" s="10">
        <v>61</v>
      </c>
      <c r="I159" s="65">
        <f>SUM(G159:H159)</f>
        <v>83</v>
      </c>
      <c r="J159" s="40">
        <v>107</v>
      </c>
      <c r="K159" s="10">
        <v>329</v>
      </c>
      <c r="L159" s="65">
        <f>SUM(J159:K159)</f>
        <v>436</v>
      </c>
      <c r="M159" s="40">
        <f t="shared" si="44"/>
        <v>129</v>
      </c>
      <c r="N159" s="10">
        <f t="shared" si="47"/>
        <v>390</v>
      </c>
      <c r="O159" s="270">
        <f>SUM(M159:N159)</f>
        <v>519</v>
      </c>
    </row>
    <row r="160" spans="1:15" ht="12.75" customHeight="1" thickBot="1">
      <c r="A160" s="414" t="s">
        <v>31</v>
      </c>
      <c r="B160" s="414"/>
      <c r="C160" s="414"/>
      <c r="D160" s="37">
        <f aca="true" t="shared" si="49" ref="D160:M160">SUM(D138:D159)</f>
        <v>891</v>
      </c>
      <c r="E160" s="37">
        <f t="shared" si="49"/>
        <v>949</v>
      </c>
      <c r="F160" s="37">
        <f t="shared" si="49"/>
        <v>1840</v>
      </c>
      <c r="G160" s="37">
        <f>SUM(G138:G159)</f>
        <v>446</v>
      </c>
      <c r="H160" s="37">
        <f t="shared" si="49"/>
        <v>482</v>
      </c>
      <c r="I160" s="37">
        <f t="shared" si="49"/>
        <v>928</v>
      </c>
      <c r="J160" s="37">
        <f t="shared" si="49"/>
        <v>2239</v>
      </c>
      <c r="K160" s="37">
        <f t="shared" si="49"/>
        <v>2338</v>
      </c>
      <c r="L160" s="37">
        <f t="shared" si="49"/>
        <v>4577</v>
      </c>
      <c r="M160" s="37">
        <f t="shared" si="49"/>
        <v>2685</v>
      </c>
      <c r="N160" s="37">
        <f>SUM(N138:N159)</f>
        <v>2820</v>
      </c>
      <c r="O160" s="37">
        <f>SUM(O138:O159)</f>
        <v>5505</v>
      </c>
    </row>
    <row r="161" spans="1:15" ht="12.75" customHeight="1" thickBot="1">
      <c r="A161" s="13"/>
      <c r="B161" s="13"/>
      <c r="C161" s="13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2.75" customHeight="1" thickBot="1">
      <c r="A162" s="35" t="s">
        <v>32</v>
      </c>
      <c r="B162" s="61" t="s">
        <v>40</v>
      </c>
      <c r="C162" s="35" t="s">
        <v>9</v>
      </c>
      <c r="D162" s="34" t="s">
        <v>15</v>
      </c>
      <c r="E162" s="34" t="s">
        <v>16</v>
      </c>
      <c r="F162" s="34" t="s">
        <v>17</v>
      </c>
      <c r="G162" s="34" t="s">
        <v>15</v>
      </c>
      <c r="H162" s="34" t="s">
        <v>16</v>
      </c>
      <c r="I162" s="34" t="s">
        <v>17</v>
      </c>
      <c r="J162" s="34" t="s">
        <v>15</v>
      </c>
      <c r="K162" s="34" t="s">
        <v>16</v>
      </c>
      <c r="L162" s="34" t="s">
        <v>17</v>
      </c>
      <c r="M162" s="88" t="s">
        <v>15</v>
      </c>
      <c r="N162" s="34" t="s">
        <v>16</v>
      </c>
      <c r="O162" s="34" t="s">
        <v>17</v>
      </c>
    </row>
    <row r="163" spans="1:15" ht="12.75" customHeight="1">
      <c r="A163" s="80" t="s">
        <v>221</v>
      </c>
      <c r="B163" s="321" t="s">
        <v>73</v>
      </c>
      <c r="C163" s="39" t="s">
        <v>72</v>
      </c>
      <c r="D163" s="43">
        <v>0</v>
      </c>
      <c r="E163" s="9">
        <v>0</v>
      </c>
      <c r="F163" s="24">
        <f>SUM(D163:E163)</f>
        <v>0</v>
      </c>
      <c r="G163" s="43">
        <v>0</v>
      </c>
      <c r="H163" s="9">
        <v>0</v>
      </c>
      <c r="I163" s="24">
        <f>SUM(G163:H163)</f>
        <v>0</v>
      </c>
      <c r="J163" s="43">
        <v>0</v>
      </c>
      <c r="K163" s="9">
        <v>0</v>
      </c>
      <c r="L163" s="24">
        <f>SUM(J163:K163)</f>
        <v>0</v>
      </c>
      <c r="M163" s="68">
        <f>SUM(G163,J163)</f>
        <v>0</v>
      </c>
      <c r="N163" s="9">
        <f>SUM(H163,K163)</f>
        <v>0</v>
      </c>
      <c r="O163" s="24">
        <f aca="true" t="shared" si="50" ref="O163:O171">SUM(M163:N163)</f>
        <v>0</v>
      </c>
    </row>
    <row r="164" spans="1:15" ht="12.75">
      <c r="A164" s="80" t="s">
        <v>211</v>
      </c>
      <c r="B164" s="321" t="s">
        <v>73</v>
      </c>
      <c r="C164" s="39" t="s">
        <v>72</v>
      </c>
      <c r="D164" s="43">
        <v>0</v>
      </c>
      <c r="E164" s="9">
        <v>0</v>
      </c>
      <c r="F164" s="24">
        <f>SUM(D164:E164)</f>
        <v>0</v>
      </c>
      <c r="G164" s="43">
        <v>0</v>
      </c>
      <c r="H164" s="9">
        <v>0</v>
      </c>
      <c r="I164" s="24">
        <f>SUM(G164:H164)</f>
        <v>0</v>
      </c>
      <c r="J164" s="43">
        <v>0</v>
      </c>
      <c r="K164" s="9">
        <v>0</v>
      </c>
      <c r="L164" s="24">
        <f>SUM(J164:K164)</f>
        <v>0</v>
      </c>
      <c r="M164" s="68">
        <f aca="true" t="shared" si="51" ref="M164:M173">SUM(G164,J164)</f>
        <v>0</v>
      </c>
      <c r="N164" s="9">
        <f aca="true" t="shared" si="52" ref="N164:N173">SUM(H164,K164)</f>
        <v>0</v>
      </c>
      <c r="O164" s="24">
        <f t="shared" si="50"/>
        <v>0</v>
      </c>
    </row>
    <row r="165" spans="1:15" ht="12.75">
      <c r="A165" s="311" t="s">
        <v>214</v>
      </c>
      <c r="B165" s="321" t="s">
        <v>73</v>
      </c>
      <c r="C165" s="29" t="s">
        <v>72</v>
      </c>
      <c r="D165" s="118">
        <v>0</v>
      </c>
      <c r="E165" s="115">
        <v>0</v>
      </c>
      <c r="F165" s="24">
        <f aca="true" t="shared" si="53" ref="F165:F173">SUM(D165:E165)</f>
        <v>0</v>
      </c>
      <c r="G165" s="40">
        <v>0</v>
      </c>
      <c r="H165" s="10">
        <v>0</v>
      </c>
      <c r="I165" s="24">
        <f aca="true" t="shared" si="54" ref="I165:I173">SUM(G165:H165)</f>
        <v>0</v>
      </c>
      <c r="J165" s="40">
        <v>8</v>
      </c>
      <c r="K165" s="10">
        <v>15</v>
      </c>
      <c r="L165" s="24">
        <f aca="true" t="shared" si="55" ref="L165:L173">SUM(J165:K165)</f>
        <v>23</v>
      </c>
      <c r="M165" s="68">
        <f t="shared" si="51"/>
        <v>8</v>
      </c>
      <c r="N165" s="9">
        <f t="shared" si="52"/>
        <v>15</v>
      </c>
      <c r="O165" s="24">
        <f t="shared" si="50"/>
        <v>23</v>
      </c>
    </row>
    <row r="166" spans="1:15" ht="12.75">
      <c r="A166" s="322" t="s">
        <v>222</v>
      </c>
      <c r="B166" s="321" t="s">
        <v>73</v>
      </c>
      <c r="C166" s="30" t="s">
        <v>72</v>
      </c>
      <c r="D166" s="119">
        <v>0</v>
      </c>
      <c r="E166" s="120">
        <v>0</v>
      </c>
      <c r="F166" s="24">
        <f t="shared" si="53"/>
        <v>0</v>
      </c>
      <c r="G166" s="42">
        <v>0</v>
      </c>
      <c r="H166" s="12">
        <v>0</v>
      </c>
      <c r="I166" s="24">
        <f t="shared" si="54"/>
        <v>0</v>
      </c>
      <c r="J166" s="42">
        <v>0</v>
      </c>
      <c r="K166" s="12">
        <v>0</v>
      </c>
      <c r="L166" s="24">
        <f t="shared" si="55"/>
        <v>0</v>
      </c>
      <c r="M166" s="68">
        <f t="shared" si="51"/>
        <v>0</v>
      </c>
      <c r="N166" s="9">
        <f t="shared" si="52"/>
        <v>0</v>
      </c>
      <c r="O166" s="24">
        <f t="shared" si="50"/>
        <v>0</v>
      </c>
    </row>
    <row r="167" spans="1:15" ht="12.75">
      <c r="A167" s="340" t="s">
        <v>241</v>
      </c>
      <c r="B167" s="341" t="s">
        <v>242</v>
      </c>
      <c r="C167" s="121" t="s">
        <v>72</v>
      </c>
      <c r="D167" s="124">
        <v>0</v>
      </c>
      <c r="E167" s="125">
        <v>0</v>
      </c>
      <c r="F167" s="24">
        <f>SUM(D167:E167)</f>
        <v>0</v>
      </c>
      <c r="G167" s="122">
        <v>0</v>
      </c>
      <c r="H167" s="123">
        <v>0</v>
      </c>
      <c r="I167" s="24">
        <f>SUM(G167:H167)</f>
        <v>0</v>
      </c>
      <c r="J167" s="122">
        <v>1</v>
      </c>
      <c r="K167" s="123">
        <v>0</v>
      </c>
      <c r="L167" s="24">
        <f>SUM(J167:K167)</f>
        <v>1</v>
      </c>
      <c r="M167" s="68">
        <f>SUM(G167,J167)</f>
        <v>1</v>
      </c>
      <c r="N167" s="9">
        <f t="shared" si="52"/>
        <v>0</v>
      </c>
      <c r="O167" s="24">
        <f>SUM(M167:N167)</f>
        <v>1</v>
      </c>
    </row>
    <row r="168" spans="1:15" ht="12.75">
      <c r="A168" s="311" t="s">
        <v>212</v>
      </c>
      <c r="B168" s="321" t="s">
        <v>231</v>
      </c>
      <c r="C168" s="29" t="s">
        <v>72</v>
      </c>
      <c r="D168" s="118">
        <v>0</v>
      </c>
      <c r="E168" s="115">
        <v>0</v>
      </c>
      <c r="F168" s="24">
        <f t="shared" si="53"/>
        <v>0</v>
      </c>
      <c r="G168" s="40">
        <v>0</v>
      </c>
      <c r="H168" s="10">
        <v>0</v>
      </c>
      <c r="I168" s="24">
        <f t="shared" si="54"/>
        <v>0</v>
      </c>
      <c r="J168" s="40">
        <v>5</v>
      </c>
      <c r="K168" s="10">
        <v>3</v>
      </c>
      <c r="L168" s="24">
        <f t="shared" si="55"/>
        <v>8</v>
      </c>
      <c r="M168" s="68">
        <f t="shared" si="51"/>
        <v>5</v>
      </c>
      <c r="N168" s="9">
        <f t="shared" si="52"/>
        <v>3</v>
      </c>
      <c r="O168" s="24">
        <f t="shared" si="50"/>
        <v>8</v>
      </c>
    </row>
    <row r="169" spans="1:15" ht="12.75">
      <c r="A169" s="311" t="s">
        <v>155</v>
      </c>
      <c r="B169" s="321" t="s">
        <v>231</v>
      </c>
      <c r="C169" s="29" t="s">
        <v>72</v>
      </c>
      <c r="D169" s="118">
        <v>0</v>
      </c>
      <c r="E169" s="115">
        <v>0</v>
      </c>
      <c r="F169" s="24">
        <f t="shared" si="53"/>
        <v>0</v>
      </c>
      <c r="G169" s="40">
        <v>9</v>
      </c>
      <c r="H169" s="10">
        <v>9</v>
      </c>
      <c r="I169" s="24">
        <f t="shared" si="54"/>
        <v>18</v>
      </c>
      <c r="J169" s="40">
        <v>1</v>
      </c>
      <c r="K169" s="10">
        <v>0</v>
      </c>
      <c r="L169" s="24">
        <f t="shared" si="55"/>
        <v>1</v>
      </c>
      <c r="M169" s="68">
        <f t="shared" si="51"/>
        <v>10</v>
      </c>
      <c r="N169" s="9">
        <f t="shared" si="52"/>
        <v>9</v>
      </c>
      <c r="O169" s="24">
        <f t="shared" si="50"/>
        <v>19</v>
      </c>
    </row>
    <row r="170" spans="1:15" ht="12.75">
      <c r="A170" s="311" t="s">
        <v>243</v>
      </c>
      <c r="B170" s="321" t="s">
        <v>231</v>
      </c>
      <c r="C170" s="29" t="s">
        <v>72</v>
      </c>
      <c r="D170" s="118">
        <v>0</v>
      </c>
      <c r="E170" s="115">
        <v>0</v>
      </c>
      <c r="F170" s="24">
        <f>SUM(D170:E170)</f>
        <v>0</v>
      </c>
      <c r="G170" s="40">
        <v>0</v>
      </c>
      <c r="H170" s="10">
        <v>0</v>
      </c>
      <c r="I170" s="24">
        <f>SUM(G170:H170)</f>
        <v>0</v>
      </c>
      <c r="J170" s="40">
        <v>0</v>
      </c>
      <c r="K170" s="10">
        <v>0</v>
      </c>
      <c r="L170" s="24">
        <f>SUM(J170:K170)</f>
        <v>0</v>
      </c>
      <c r="M170" s="68">
        <f>SUM(G170,J170)</f>
        <v>0</v>
      </c>
      <c r="N170" s="9">
        <f t="shared" si="52"/>
        <v>0</v>
      </c>
      <c r="O170" s="24">
        <f>SUM(M170:N170)</f>
        <v>0</v>
      </c>
    </row>
    <row r="171" spans="1:15" ht="12.75">
      <c r="A171" s="340" t="s">
        <v>250</v>
      </c>
      <c r="B171" s="341" t="s">
        <v>80</v>
      </c>
      <c r="C171" s="121" t="s">
        <v>72</v>
      </c>
      <c r="D171" s="118">
        <v>0</v>
      </c>
      <c r="E171" s="115">
        <v>0</v>
      </c>
      <c r="F171" s="24">
        <f>SUM(D171:E171)</f>
        <v>0</v>
      </c>
      <c r="G171" s="122">
        <v>5</v>
      </c>
      <c r="H171" s="123">
        <v>5</v>
      </c>
      <c r="I171" s="24">
        <f t="shared" si="54"/>
        <v>10</v>
      </c>
      <c r="J171" s="122">
        <v>0</v>
      </c>
      <c r="K171" s="123">
        <v>2</v>
      </c>
      <c r="L171" s="24">
        <f t="shared" si="55"/>
        <v>2</v>
      </c>
      <c r="M171" s="68">
        <f>SUM(G171,J171)</f>
        <v>5</v>
      </c>
      <c r="N171" s="9">
        <f t="shared" si="52"/>
        <v>7</v>
      </c>
      <c r="O171" s="24">
        <f t="shared" si="50"/>
        <v>12</v>
      </c>
    </row>
    <row r="172" spans="1:15" ht="12.75">
      <c r="A172" s="340" t="s">
        <v>255</v>
      </c>
      <c r="B172" s="341" t="s">
        <v>76</v>
      </c>
      <c r="C172" s="121" t="s">
        <v>77</v>
      </c>
      <c r="D172" s="124">
        <v>0</v>
      </c>
      <c r="E172" s="125">
        <v>0</v>
      </c>
      <c r="F172" s="24">
        <f>SUM(D172:E172)</f>
        <v>0</v>
      </c>
      <c r="G172" s="122">
        <v>0</v>
      </c>
      <c r="H172" s="123">
        <v>0</v>
      </c>
      <c r="I172" s="24">
        <f>SUM(G172:H172)</f>
        <v>0</v>
      </c>
      <c r="J172" s="122">
        <v>0</v>
      </c>
      <c r="K172" s="123">
        <v>0</v>
      </c>
      <c r="L172" s="24">
        <f>SUM(J172:K172)</f>
        <v>0</v>
      </c>
      <c r="M172" s="68">
        <f>SUM(G172,J172)</f>
        <v>0</v>
      </c>
      <c r="N172" s="9">
        <f t="shared" si="52"/>
        <v>0</v>
      </c>
      <c r="O172" s="24">
        <f>SUM(M172:N172)</f>
        <v>0</v>
      </c>
    </row>
    <row r="173" spans="1:15" ht="13.5" thickBot="1">
      <c r="A173" s="342" t="s">
        <v>83</v>
      </c>
      <c r="B173" s="343" t="s">
        <v>167</v>
      </c>
      <c r="C173" s="308" t="s">
        <v>72</v>
      </c>
      <c r="D173" s="309">
        <v>0</v>
      </c>
      <c r="E173" s="310">
        <v>0</v>
      </c>
      <c r="F173" s="26">
        <f t="shared" si="53"/>
        <v>0</v>
      </c>
      <c r="G173" s="309">
        <v>2</v>
      </c>
      <c r="H173" s="310">
        <v>1</v>
      </c>
      <c r="I173" s="26">
        <f t="shared" si="54"/>
        <v>3</v>
      </c>
      <c r="J173" s="309">
        <v>6</v>
      </c>
      <c r="K173" s="310">
        <v>2</v>
      </c>
      <c r="L173" s="26">
        <f t="shared" si="55"/>
        <v>8</v>
      </c>
      <c r="M173" s="68">
        <f t="shared" si="51"/>
        <v>8</v>
      </c>
      <c r="N173" s="9">
        <f t="shared" si="52"/>
        <v>3</v>
      </c>
      <c r="O173" s="24">
        <f>SUM(M173:N173)</f>
        <v>11</v>
      </c>
    </row>
    <row r="174" spans="1:15" ht="13.5" thickBot="1">
      <c r="A174" s="414" t="s">
        <v>31</v>
      </c>
      <c r="B174" s="414"/>
      <c r="C174" s="414"/>
      <c r="D174" s="37">
        <f aca="true" t="shared" si="56" ref="D174:O174">SUM(D163:D173)</f>
        <v>0</v>
      </c>
      <c r="E174" s="37">
        <f t="shared" si="56"/>
        <v>0</v>
      </c>
      <c r="F174" s="37">
        <f t="shared" si="56"/>
        <v>0</v>
      </c>
      <c r="G174" s="37">
        <f t="shared" si="56"/>
        <v>16</v>
      </c>
      <c r="H174" s="37">
        <f t="shared" si="56"/>
        <v>15</v>
      </c>
      <c r="I174" s="37">
        <f t="shared" si="56"/>
        <v>31</v>
      </c>
      <c r="J174" s="37">
        <f t="shared" si="56"/>
        <v>21</v>
      </c>
      <c r="K174" s="37">
        <f t="shared" si="56"/>
        <v>22</v>
      </c>
      <c r="L174" s="37">
        <f t="shared" si="56"/>
        <v>43</v>
      </c>
      <c r="M174" s="37">
        <f t="shared" si="56"/>
        <v>37</v>
      </c>
      <c r="N174" s="37">
        <f t="shared" si="56"/>
        <v>37</v>
      </c>
      <c r="O174" s="37">
        <f t="shared" si="56"/>
        <v>74</v>
      </c>
    </row>
    <row r="175" spans="1:15" ht="12.75">
      <c r="A175" s="27"/>
      <c r="B175" s="27"/>
      <c r="C175" s="27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ht="12.75">
      <c r="A176" s="13"/>
      <c r="B176" s="13"/>
      <c r="C176" s="13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2.75">
      <c r="A177" s="13"/>
      <c r="B177" s="13"/>
      <c r="C177" s="13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3.5" thickBot="1">
      <c r="A178" s="13"/>
      <c r="B178" s="13"/>
      <c r="C178" s="13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2.75" customHeight="1" thickBot="1">
      <c r="A179" s="35" t="s">
        <v>37</v>
      </c>
      <c r="B179" s="61" t="s">
        <v>40</v>
      </c>
      <c r="C179" s="35" t="s">
        <v>9</v>
      </c>
      <c r="D179" s="34" t="s">
        <v>15</v>
      </c>
      <c r="E179" s="34" t="s">
        <v>16</v>
      </c>
      <c r="F179" s="34" t="s">
        <v>17</v>
      </c>
      <c r="G179" s="34" t="s">
        <v>15</v>
      </c>
      <c r="H179" s="34" t="s">
        <v>16</v>
      </c>
      <c r="I179" s="34" t="s">
        <v>17</v>
      </c>
      <c r="J179" s="34" t="s">
        <v>15</v>
      </c>
      <c r="K179" s="34" t="s">
        <v>16</v>
      </c>
      <c r="L179" s="34" t="s">
        <v>17</v>
      </c>
      <c r="M179" s="88" t="s">
        <v>15</v>
      </c>
      <c r="N179" s="34" t="s">
        <v>16</v>
      </c>
      <c r="O179" s="34" t="s">
        <v>17</v>
      </c>
    </row>
    <row r="180" spans="1:15" s="84" customFormat="1" ht="12.75" customHeight="1">
      <c r="A180" s="167" t="s">
        <v>33</v>
      </c>
      <c r="B180" s="168" t="s">
        <v>178</v>
      </c>
      <c r="C180" s="184" t="s">
        <v>72</v>
      </c>
      <c r="D180" s="45">
        <v>0</v>
      </c>
      <c r="E180" s="6">
        <v>0</v>
      </c>
      <c r="F180" s="64">
        <f>SUM(D180:E180)</f>
        <v>0</v>
      </c>
      <c r="G180" s="45">
        <v>0</v>
      </c>
      <c r="H180" s="6">
        <v>0</v>
      </c>
      <c r="I180" s="64">
        <f>SUM(G180:H180)</f>
        <v>0</v>
      </c>
      <c r="J180" s="45">
        <v>7</v>
      </c>
      <c r="K180" s="6">
        <v>7</v>
      </c>
      <c r="L180" s="64">
        <f>SUM(J180:K180)</f>
        <v>14</v>
      </c>
      <c r="M180" s="128">
        <f>SUM(G180,J180)</f>
        <v>7</v>
      </c>
      <c r="N180" s="6">
        <f>SUM(H180,K180)</f>
        <v>7</v>
      </c>
      <c r="O180" s="64">
        <f>SUM(M180:N180)</f>
        <v>14</v>
      </c>
    </row>
    <row r="181" spans="1:15" ht="13.5" thickBot="1">
      <c r="A181" s="80" t="s">
        <v>84</v>
      </c>
      <c r="B181" s="91" t="s">
        <v>85</v>
      </c>
      <c r="C181" s="96" t="s">
        <v>86</v>
      </c>
      <c r="D181" s="43">
        <v>0</v>
      </c>
      <c r="E181" s="9">
        <v>0</v>
      </c>
      <c r="F181" s="137">
        <f>SUM(D181:E181)</f>
        <v>0</v>
      </c>
      <c r="G181" s="42">
        <v>0</v>
      </c>
      <c r="H181" s="12">
        <v>0</v>
      </c>
      <c r="I181" s="137">
        <f>SUM(G181:H181)</f>
        <v>0</v>
      </c>
      <c r="J181" s="42">
        <v>0</v>
      </c>
      <c r="K181" s="12">
        <v>0</v>
      </c>
      <c r="L181" s="137">
        <f>SUM(J181:K181)</f>
        <v>0</v>
      </c>
      <c r="M181" s="77">
        <f>SUM(G181,J181)</f>
        <v>0</v>
      </c>
      <c r="N181" s="12">
        <f>SUM(H181,K181)</f>
        <v>0</v>
      </c>
      <c r="O181" s="137">
        <f>SUM(M181:N181)</f>
        <v>0</v>
      </c>
    </row>
    <row r="182" spans="1:15" ht="13.5" thickBot="1">
      <c r="A182" s="388" t="s">
        <v>31</v>
      </c>
      <c r="B182" s="388"/>
      <c r="C182" s="388"/>
      <c r="D182" s="36">
        <f>SUM(D180:D181)</f>
        <v>0</v>
      </c>
      <c r="E182" s="36">
        <f aca="true" t="shared" si="57" ref="E182:O182">SUM(E180:E181)</f>
        <v>0</v>
      </c>
      <c r="F182" s="36">
        <f t="shared" si="57"/>
        <v>0</v>
      </c>
      <c r="G182" s="36">
        <f t="shared" si="57"/>
        <v>0</v>
      </c>
      <c r="H182" s="36">
        <f t="shared" si="57"/>
        <v>0</v>
      </c>
      <c r="I182" s="36">
        <f t="shared" si="57"/>
        <v>0</v>
      </c>
      <c r="J182" s="36">
        <f t="shared" si="57"/>
        <v>7</v>
      </c>
      <c r="K182" s="36">
        <f t="shared" si="57"/>
        <v>7</v>
      </c>
      <c r="L182" s="36">
        <f t="shared" si="57"/>
        <v>14</v>
      </c>
      <c r="M182" s="36">
        <f t="shared" si="57"/>
        <v>7</v>
      </c>
      <c r="N182" s="36">
        <f t="shared" si="57"/>
        <v>7</v>
      </c>
      <c r="O182" s="36">
        <f t="shared" si="57"/>
        <v>14</v>
      </c>
    </row>
    <row r="183" spans="1:15" ht="13.5" thickBot="1">
      <c r="A183" s="374" t="s">
        <v>38</v>
      </c>
      <c r="B183" s="374"/>
      <c r="C183" s="374"/>
      <c r="D183" s="38">
        <f aca="true" t="shared" si="58" ref="D183:O183">SUM(D160,D174,D182)</f>
        <v>891</v>
      </c>
      <c r="E183" s="38">
        <f t="shared" si="58"/>
        <v>949</v>
      </c>
      <c r="F183" s="38">
        <f t="shared" si="58"/>
        <v>1840</v>
      </c>
      <c r="G183" s="38">
        <f t="shared" si="58"/>
        <v>462</v>
      </c>
      <c r="H183" s="38">
        <f t="shared" si="58"/>
        <v>497</v>
      </c>
      <c r="I183" s="38">
        <f t="shared" si="58"/>
        <v>959</v>
      </c>
      <c r="J183" s="38">
        <f t="shared" si="58"/>
        <v>2267</v>
      </c>
      <c r="K183" s="38">
        <f t="shared" si="58"/>
        <v>2367</v>
      </c>
      <c r="L183" s="38">
        <f t="shared" si="58"/>
        <v>4634</v>
      </c>
      <c r="M183" s="38">
        <f t="shared" si="58"/>
        <v>2729</v>
      </c>
      <c r="N183" s="38">
        <f t="shared" si="58"/>
        <v>2864</v>
      </c>
      <c r="O183" s="38">
        <f t="shared" si="58"/>
        <v>5593</v>
      </c>
    </row>
    <row r="184" spans="1:15" ht="13.5" thickBot="1">
      <c r="A184" s="50"/>
      <c r="B184" s="50"/>
      <c r="C184" s="50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3.5" thickBot="1">
      <c r="A185" s="401" t="s">
        <v>87</v>
      </c>
      <c r="B185" s="401"/>
      <c r="C185" s="401"/>
      <c r="D185" s="401"/>
      <c r="E185" s="401"/>
      <c r="F185" s="401"/>
      <c r="G185" s="371" t="s">
        <v>6</v>
      </c>
      <c r="H185" s="371"/>
      <c r="I185" s="371"/>
      <c r="J185" s="371"/>
      <c r="K185" s="371"/>
      <c r="L185" s="371"/>
      <c r="M185" s="371"/>
      <c r="N185" s="371"/>
      <c r="O185" s="371"/>
    </row>
    <row r="186" spans="1:15" ht="13.5" thickBot="1">
      <c r="A186" s="35" t="s">
        <v>7</v>
      </c>
      <c r="B186" s="372" t="s">
        <v>40</v>
      </c>
      <c r="C186" s="376" t="s">
        <v>9</v>
      </c>
      <c r="D186" s="375" t="s">
        <v>10</v>
      </c>
      <c r="E186" s="375"/>
      <c r="F186" s="375"/>
      <c r="G186" s="375" t="s">
        <v>11</v>
      </c>
      <c r="H186" s="375"/>
      <c r="I186" s="375"/>
      <c r="J186" s="375" t="s">
        <v>12</v>
      </c>
      <c r="K186" s="375"/>
      <c r="L186" s="375"/>
      <c r="M186" s="375" t="s">
        <v>13</v>
      </c>
      <c r="N186" s="375"/>
      <c r="O186" s="375"/>
    </row>
    <row r="187" spans="1:15" ht="13.5" thickBot="1">
      <c r="A187" s="35" t="s">
        <v>14</v>
      </c>
      <c r="B187" s="373"/>
      <c r="C187" s="387"/>
      <c r="D187" s="34" t="s">
        <v>15</v>
      </c>
      <c r="E187" s="34" t="s">
        <v>16</v>
      </c>
      <c r="F187" s="34" t="s">
        <v>17</v>
      </c>
      <c r="G187" s="34" t="s">
        <v>15</v>
      </c>
      <c r="H187" s="34" t="s">
        <v>16</v>
      </c>
      <c r="I187" s="34" t="s">
        <v>17</v>
      </c>
      <c r="J187" s="34" t="s">
        <v>15</v>
      </c>
      <c r="K187" s="34" t="s">
        <v>16</v>
      </c>
      <c r="L187" s="34" t="s">
        <v>17</v>
      </c>
      <c r="M187" s="34" t="s">
        <v>15</v>
      </c>
      <c r="N187" s="34" t="s">
        <v>16</v>
      </c>
      <c r="O187" s="34" t="s">
        <v>17</v>
      </c>
    </row>
    <row r="188" spans="1:15" ht="12.75">
      <c r="A188" s="80" t="s">
        <v>190</v>
      </c>
      <c r="B188" s="91" t="s">
        <v>89</v>
      </c>
      <c r="C188" s="39" t="s">
        <v>90</v>
      </c>
      <c r="D188" s="66">
        <v>22</v>
      </c>
      <c r="E188" s="5">
        <v>8</v>
      </c>
      <c r="F188" s="66">
        <f>SUM(D188:E188)</f>
        <v>30</v>
      </c>
      <c r="G188" s="66">
        <v>22</v>
      </c>
      <c r="H188" s="5">
        <v>7</v>
      </c>
      <c r="I188" s="102">
        <f>SUM(G188:H188)</f>
        <v>29</v>
      </c>
      <c r="J188" s="274">
        <v>29</v>
      </c>
      <c r="K188" s="275">
        <v>3</v>
      </c>
      <c r="L188" s="102">
        <f>SUM(J188:K188)</f>
        <v>32</v>
      </c>
      <c r="M188" s="276">
        <f aca="true" t="shared" si="59" ref="M188:N191">SUM(G188,J188)</f>
        <v>51</v>
      </c>
      <c r="N188" s="275">
        <f t="shared" si="59"/>
        <v>10</v>
      </c>
      <c r="O188" s="103">
        <f>SUM(M188:N188)</f>
        <v>61</v>
      </c>
    </row>
    <row r="189" spans="1:15" ht="12.75">
      <c r="A189" s="311" t="s">
        <v>207</v>
      </c>
      <c r="B189" s="101" t="s">
        <v>89</v>
      </c>
      <c r="C189" s="30" t="s">
        <v>90</v>
      </c>
      <c r="D189" s="43">
        <v>0</v>
      </c>
      <c r="E189" s="10">
        <v>0</v>
      </c>
      <c r="F189" s="43">
        <f>SUM(D189:E189)</f>
        <v>0</v>
      </c>
      <c r="G189" s="66">
        <v>0</v>
      </c>
      <c r="H189" s="5">
        <v>0</v>
      </c>
      <c r="I189" s="67">
        <f>SUM(G189:H189)</f>
        <v>0</v>
      </c>
      <c r="J189" s="66">
        <v>188</v>
      </c>
      <c r="K189" s="5">
        <v>38</v>
      </c>
      <c r="L189" s="171">
        <f>SUM(J189:K189)</f>
        <v>226</v>
      </c>
      <c r="M189" s="66">
        <f>SUM(G189,J189)</f>
        <v>188</v>
      </c>
      <c r="N189" s="5">
        <f>SUM(H189,K189)</f>
        <v>38</v>
      </c>
      <c r="O189" s="171">
        <f>SUM(M189:N189)</f>
        <v>226</v>
      </c>
    </row>
    <row r="190" spans="1:15" ht="12.75">
      <c r="A190" s="311" t="s">
        <v>88</v>
      </c>
      <c r="B190" s="101" t="s">
        <v>89</v>
      </c>
      <c r="C190" s="30" t="s">
        <v>90</v>
      </c>
      <c r="D190" s="43">
        <v>55</v>
      </c>
      <c r="E190" s="10">
        <v>15</v>
      </c>
      <c r="F190" s="43">
        <f>SUM(D190:E190)</f>
        <v>70</v>
      </c>
      <c r="G190" s="66">
        <v>53</v>
      </c>
      <c r="H190" s="5">
        <v>14</v>
      </c>
      <c r="I190" s="67">
        <f>SUM(G190:H190)</f>
        <v>67</v>
      </c>
      <c r="J190" s="66">
        <v>67</v>
      </c>
      <c r="K190" s="5">
        <v>19</v>
      </c>
      <c r="L190" s="171">
        <f>SUM(J190:K190)</f>
        <v>86</v>
      </c>
      <c r="M190" s="66">
        <f t="shared" si="59"/>
        <v>120</v>
      </c>
      <c r="N190" s="5">
        <f t="shared" si="59"/>
        <v>33</v>
      </c>
      <c r="O190" s="171">
        <f>SUM(M190:N190)</f>
        <v>153</v>
      </c>
    </row>
    <row r="191" spans="1:15" ht="13.5" thickBot="1">
      <c r="A191" s="344" t="s">
        <v>191</v>
      </c>
      <c r="B191" s="101" t="s">
        <v>89</v>
      </c>
      <c r="C191" s="30" t="s">
        <v>90</v>
      </c>
      <c r="D191" s="40">
        <v>0</v>
      </c>
      <c r="E191" s="10">
        <v>0</v>
      </c>
      <c r="F191" s="40">
        <f>SUM(D191:E191)</f>
        <v>0</v>
      </c>
      <c r="G191" s="81">
        <v>0</v>
      </c>
      <c r="H191" s="82">
        <v>0</v>
      </c>
      <c r="I191" s="67">
        <f>SUM(G191:H191)</f>
        <v>0</v>
      </c>
      <c r="J191" s="81">
        <v>2</v>
      </c>
      <c r="K191" s="82">
        <v>3</v>
      </c>
      <c r="L191" s="171">
        <f>SUM(J191:K191)</f>
        <v>5</v>
      </c>
      <c r="M191" s="66">
        <f t="shared" si="59"/>
        <v>2</v>
      </c>
      <c r="N191" s="5">
        <f t="shared" si="59"/>
        <v>3</v>
      </c>
      <c r="O191" s="171">
        <f>SUM(M191:N191)</f>
        <v>5</v>
      </c>
    </row>
    <row r="192" spans="1:15" ht="13.5" thickBot="1">
      <c r="A192" s="417" t="s">
        <v>31</v>
      </c>
      <c r="B192" s="417"/>
      <c r="C192" s="417"/>
      <c r="D192" s="182">
        <f aca="true" t="shared" si="60" ref="D192:O192">SUM(D188:D191)</f>
        <v>77</v>
      </c>
      <c r="E192" s="182">
        <f t="shared" si="60"/>
        <v>23</v>
      </c>
      <c r="F192" s="182">
        <f t="shared" si="60"/>
        <v>100</v>
      </c>
      <c r="G192" s="182">
        <f t="shared" si="60"/>
        <v>75</v>
      </c>
      <c r="H192" s="182">
        <f t="shared" si="60"/>
        <v>21</v>
      </c>
      <c r="I192" s="182">
        <f t="shared" si="60"/>
        <v>96</v>
      </c>
      <c r="J192" s="182">
        <f t="shared" si="60"/>
        <v>286</v>
      </c>
      <c r="K192" s="182">
        <f t="shared" si="60"/>
        <v>63</v>
      </c>
      <c r="L192" s="182">
        <f t="shared" si="60"/>
        <v>349</v>
      </c>
      <c r="M192" s="182">
        <f t="shared" si="60"/>
        <v>361</v>
      </c>
      <c r="N192" s="182">
        <f t="shared" si="60"/>
        <v>84</v>
      </c>
      <c r="O192" s="182">
        <f t="shared" si="60"/>
        <v>445</v>
      </c>
    </row>
    <row r="193" spans="1:15" ht="13.5" thickBot="1">
      <c r="A193" s="17"/>
      <c r="B193" s="17"/>
      <c r="C193" s="17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ht="13.5" thickBot="1">
      <c r="A194" s="35" t="s">
        <v>32</v>
      </c>
      <c r="B194" s="61" t="s">
        <v>40</v>
      </c>
      <c r="C194" s="35" t="s">
        <v>9</v>
      </c>
      <c r="D194" s="34" t="s">
        <v>15</v>
      </c>
      <c r="E194" s="34" t="s">
        <v>16</v>
      </c>
      <c r="F194" s="34" t="s">
        <v>17</v>
      </c>
      <c r="G194" s="34" t="s">
        <v>15</v>
      </c>
      <c r="H194" s="34" t="s">
        <v>16</v>
      </c>
      <c r="I194" s="34" t="s">
        <v>17</v>
      </c>
      <c r="J194" s="34" t="s">
        <v>15</v>
      </c>
      <c r="K194" s="34" t="s">
        <v>16</v>
      </c>
      <c r="L194" s="34" t="s">
        <v>17</v>
      </c>
      <c r="M194" s="88" t="s">
        <v>15</v>
      </c>
      <c r="N194" s="34" t="s">
        <v>16</v>
      </c>
      <c r="O194" s="34" t="s">
        <v>17</v>
      </c>
    </row>
    <row r="195" spans="1:15" ht="13.5" thickBot="1">
      <c r="A195" s="345" t="s">
        <v>177</v>
      </c>
      <c r="B195" s="330" t="s">
        <v>89</v>
      </c>
      <c r="C195" s="15" t="s">
        <v>91</v>
      </c>
      <c r="D195" s="368">
        <v>0</v>
      </c>
      <c r="E195" s="369">
        <v>0</v>
      </c>
      <c r="F195" s="21">
        <f>SUM(D195:E195)</f>
        <v>0</v>
      </c>
      <c r="G195" s="25">
        <v>7</v>
      </c>
      <c r="H195" s="11">
        <v>13</v>
      </c>
      <c r="I195" s="26">
        <f>SUM(G195:H195)</f>
        <v>20</v>
      </c>
      <c r="J195" s="25">
        <v>5</v>
      </c>
      <c r="K195" s="11">
        <v>9</v>
      </c>
      <c r="L195" s="26">
        <f>SUM(J195:K195)</f>
        <v>14</v>
      </c>
      <c r="M195" s="126">
        <f>SUM(G195,J195)</f>
        <v>12</v>
      </c>
      <c r="N195" s="11">
        <f>SUM(H195,K195)</f>
        <v>22</v>
      </c>
      <c r="O195" s="26">
        <f>SUM(M195:N195)</f>
        <v>34</v>
      </c>
    </row>
    <row r="196" spans="1:15" ht="13.5" thickBot="1">
      <c r="A196" s="418" t="s">
        <v>31</v>
      </c>
      <c r="B196" s="419"/>
      <c r="C196" s="419"/>
      <c r="D196" s="25">
        <f>D195</f>
        <v>0</v>
      </c>
      <c r="E196" s="25">
        <f aca="true" t="shared" si="61" ref="E196:N196">E195</f>
        <v>0</v>
      </c>
      <c r="F196" s="25">
        <f t="shared" si="61"/>
        <v>0</v>
      </c>
      <c r="G196" s="25">
        <f t="shared" si="61"/>
        <v>7</v>
      </c>
      <c r="H196" s="25">
        <f t="shared" si="61"/>
        <v>13</v>
      </c>
      <c r="I196" s="25">
        <f t="shared" si="61"/>
        <v>20</v>
      </c>
      <c r="J196" s="25">
        <f t="shared" si="61"/>
        <v>5</v>
      </c>
      <c r="K196" s="25">
        <f t="shared" si="61"/>
        <v>9</v>
      </c>
      <c r="L196" s="25">
        <f t="shared" si="61"/>
        <v>14</v>
      </c>
      <c r="M196" s="25">
        <f t="shared" si="61"/>
        <v>12</v>
      </c>
      <c r="N196" s="25">
        <f t="shared" si="61"/>
        <v>22</v>
      </c>
      <c r="O196" s="25">
        <f>O195</f>
        <v>34</v>
      </c>
    </row>
    <row r="197" spans="1:15" ht="13.5" thickBot="1">
      <c r="A197" s="142"/>
      <c r="B197" s="142"/>
      <c r="C197" s="14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ht="13.5" thickBot="1">
      <c r="A198" s="35" t="s">
        <v>37</v>
      </c>
      <c r="B198" s="61" t="s">
        <v>40</v>
      </c>
      <c r="C198" s="35" t="s">
        <v>9</v>
      </c>
      <c r="D198" s="34" t="s">
        <v>15</v>
      </c>
      <c r="E198" s="34" t="s">
        <v>16</v>
      </c>
      <c r="F198" s="34" t="s">
        <v>17</v>
      </c>
      <c r="G198" s="34" t="s">
        <v>15</v>
      </c>
      <c r="H198" s="34" t="s">
        <v>16</v>
      </c>
      <c r="I198" s="34" t="s">
        <v>17</v>
      </c>
      <c r="J198" s="34" t="s">
        <v>15</v>
      </c>
      <c r="K198" s="34" t="s">
        <v>16</v>
      </c>
      <c r="L198" s="34" t="s">
        <v>17</v>
      </c>
      <c r="M198" s="88" t="s">
        <v>15</v>
      </c>
      <c r="N198" s="34" t="s">
        <v>16</v>
      </c>
      <c r="O198" s="34" t="s">
        <v>17</v>
      </c>
    </row>
    <row r="199" spans="1:15" ht="13.5" thickBot="1">
      <c r="A199" s="346" t="s">
        <v>173</v>
      </c>
      <c r="B199" s="330" t="s">
        <v>89</v>
      </c>
      <c r="C199" s="15" t="s">
        <v>91</v>
      </c>
      <c r="D199" s="368">
        <v>0</v>
      </c>
      <c r="E199" s="369">
        <v>0</v>
      </c>
      <c r="F199" s="21">
        <f>SUM(D199:E199)</f>
        <v>0</v>
      </c>
      <c r="G199" s="127">
        <v>4</v>
      </c>
      <c r="H199" s="232">
        <v>1</v>
      </c>
      <c r="I199" s="233">
        <f>SUM(G199:H199)</f>
        <v>5</v>
      </c>
      <c r="J199" s="127">
        <v>2</v>
      </c>
      <c r="K199" s="232">
        <v>5</v>
      </c>
      <c r="L199" s="233">
        <f>SUM(J199:K199)</f>
        <v>7</v>
      </c>
      <c r="M199" s="259">
        <f>SUM(G199,J199)</f>
        <v>6</v>
      </c>
      <c r="N199" s="232">
        <f>SUM(H199,K199)</f>
        <v>6</v>
      </c>
      <c r="O199" s="233">
        <f>SUM(M199:N199)</f>
        <v>12</v>
      </c>
    </row>
    <row r="200" spans="1:15" ht="13.5" thickBot="1">
      <c r="A200" s="427" t="s">
        <v>31</v>
      </c>
      <c r="B200" s="428"/>
      <c r="C200" s="428"/>
      <c r="D200" s="25">
        <f>D199</f>
        <v>0</v>
      </c>
      <c r="E200" s="25">
        <f aca="true" t="shared" si="62" ref="E200:N200">E199</f>
        <v>0</v>
      </c>
      <c r="F200" s="25">
        <f t="shared" si="62"/>
        <v>0</v>
      </c>
      <c r="G200" s="25">
        <f t="shared" si="62"/>
        <v>4</v>
      </c>
      <c r="H200" s="25">
        <f t="shared" si="62"/>
        <v>1</v>
      </c>
      <c r="I200" s="25">
        <f t="shared" si="62"/>
        <v>5</v>
      </c>
      <c r="J200" s="25">
        <f t="shared" si="62"/>
        <v>2</v>
      </c>
      <c r="K200" s="25">
        <f t="shared" si="62"/>
        <v>5</v>
      </c>
      <c r="L200" s="25">
        <f t="shared" si="62"/>
        <v>7</v>
      </c>
      <c r="M200" s="25">
        <f t="shared" si="62"/>
        <v>6</v>
      </c>
      <c r="N200" s="25">
        <f t="shared" si="62"/>
        <v>6</v>
      </c>
      <c r="O200" s="25">
        <f>O199</f>
        <v>12</v>
      </c>
    </row>
    <row r="201" spans="1:15" ht="13.5" thickBot="1">
      <c r="A201" s="420" t="s">
        <v>38</v>
      </c>
      <c r="B201" s="420"/>
      <c r="C201" s="420"/>
      <c r="D201" s="38">
        <f aca="true" t="shared" si="63" ref="D201:N201">D192+D196+D200</f>
        <v>77</v>
      </c>
      <c r="E201" s="38">
        <f t="shared" si="63"/>
        <v>23</v>
      </c>
      <c r="F201" s="38">
        <f t="shared" si="63"/>
        <v>100</v>
      </c>
      <c r="G201" s="38">
        <f t="shared" si="63"/>
        <v>86</v>
      </c>
      <c r="H201" s="38">
        <f t="shared" si="63"/>
        <v>35</v>
      </c>
      <c r="I201" s="38">
        <f t="shared" si="63"/>
        <v>121</v>
      </c>
      <c r="J201" s="38">
        <f t="shared" si="63"/>
        <v>293</v>
      </c>
      <c r="K201" s="38">
        <f t="shared" si="63"/>
        <v>77</v>
      </c>
      <c r="L201" s="38">
        <f t="shared" si="63"/>
        <v>370</v>
      </c>
      <c r="M201" s="38">
        <f t="shared" si="63"/>
        <v>379</v>
      </c>
      <c r="N201" s="38">
        <f t="shared" si="63"/>
        <v>112</v>
      </c>
      <c r="O201" s="38">
        <f>O192+O196+O200</f>
        <v>491</v>
      </c>
    </row>
    <row r="202" spans="1:15" ht="12.75">
      <c r="A202" s="23"/>
      <c r="B202" s="23"/>
      <c r="C202" s="2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ht="12.75" customHeight="1" thickBot="1">
      <c r="A203" s="13"/>
      <c r="B203" s="13"/>
      <c r="C203" s="13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ht="11.25" customHeight="1" thickBot="1">
      <c r="A204" s="389" t="s">
        <v>92</v>
      </c>
      <c r="B204" s="390"/>
      <c r="C204" s="390"/>
      <c r="D204" s="390"/>
      <c r="E204" s="390"/>
      <c r="F204" s="390"/>
      <c r="G204" s="406" t="s">
        <v>6</v>
      </c>
      <c r="H204" s="406"/>
      <c r="I204" s="406"/>
      <c r="J204" s="406"/>
      <c r="K204" s="406"/>
      <c r="L204" s="406"/>
      <c r="M204" s="406"/>
      <c r="N204" s="406"/>
      <c r="O204" s="407"/>
    </row>
    <row r="205" spans="1:15" ht="13.5" thickBot="1">
      <c r="A205" s="146" t="s">
        <v>7</v>
      </c>
      <c r="B205" s="372" t="s">
        <v>40</v>
      </c>
      <c r="C205" s="376" t="s">
        <v>9</v>
      </c>
      <c r="D205" s="373" t="s">
        <v>10</v>
      </c>
      <c r="E205" s="373"/>
      <c r="F205" s="373"/>
      <c r="G205" s="373" t="s">
        <v>11</v>
      </c>
      <c r="H205" s="373"/>
      <c r="I205" s="373"/>
      <c r="J205" s="373" t="s">
        <v>12</v>
      </c>
      <c r="K205" s="373"/>
      <c r="L205" s="373"/>
      <c r="M205" s="373" t="s">
        <v>13</v>
      </c>
      <c r="N205" s="373"/>
      <c r="O205" s="373"/>
    </row>
    <row r="206" spans="1:15" ht="11.25" customHeight="1" thickBot="1">
      <c r="A206" s="35" t="s">
        <v>14</v>
      </c>
      <c r="B206" s="373"/>
      <c r="C206" s="387"/>
      <c r="D206" s="35" t="s">
        <v>15</v>
      </c>
      <c r="E206" s="35" t="s">
        <v>16</v>
      </c>
      <c r="F206" s="35" t="s">
        <v>17</v>
      </c>
      <c r="G206" s="35" t="s">
        <v>15</v>
      </c>
      <c r="H206" s="35" t="s">
        <v>16</v>
      </c>
      <c r="I206" s="35" t="s">
        <v>17</v>
      </c>
      <c r="J206" s="35" t="s">
        <v>15</v>
      </c>
      <c r="K206" s="35" t="s">
        <v>16</v>
      </c>
      <c r="L206" s="35" t="s">
        <v>17</v>
      </c>
      <c r="M206" s="35" t="s">
        <v>15</v>
      </c>
      <c r="N206" s="35" t="s">
        <v>16</v>
      </c>
      <c r="O206" s="35" t="s">
        <v>17</v>
      </c>
    </row>
    <row r="207" spans="1:15" ht="12.75">
      <c r="A207" s="80" t="s">
        <v>93</v>
      </c>
      <c r="B207" s="91" t="s">
        <v>69</v>
      </c>
      <c r="C207" s="273" t="s">
        <v>20</v>
      </c>
      <c r="D207" s="45">
        <v>7</v>
      </c>
      <c r="E207" s="6">
        <v>5</v>
      </c>
      <c r="F207" s="102">
        <f>SUM(D207:E207)</f>
        <v>12</v>
      </c>
      <c r="G207" s="173">
        <v>4</v>
      </c>
      <c r="H207" s="172">
        <v>5</v>
      </c>
      <c r="I207" s="102">
        <f>SUM(G207:H207)</f>
        <v>9</v>
      </c>
      <c r="J207" s="173">
        <v>17</v>
      </c>
      <c r="K207" s="172">
        <v>8</v>
      </c>
      <c r="L207" s="102">
        <f>SUM(J207:K207)</f>
        <v>25</v>
      </c>
      <c r="M207" s="276">
        <f>SUM(G207,J207)</f>
        <v>21</v>
      </c>
      <c r="N207" s="275">
        <f>SUM(H207,K207)</f>
        <v>13</v>
      </c>
      <c r="O207" s="103">
        <f aca="true" t="shared" si="64" ref="O207:O215">SUM(M207:N207)</f>
        <v>34</v>
      </c>
    </row>
    <row r="208" spans="1:15" ht="12.75">
      <c r="A208" s="347" t="s">
        <v>94</v>
      </c>
      <c r="B208" s="312" t="s">
        <v>69</v>
      </c>
      <c r="C208" s="269" t="s">
        <v>20</v>
      </c>
      <c r="D208" s="40">
        <v>3</v>
      </c>
      <c r="E208" s="10">
        <v>6</v>
      </c>
      <c r="F208" s="103">
        <f aca="true" t="shared" si="65" ref="F208:F215">SUM(D208:E208)</f>
        <v>9</v>
      </c>
      <c r="G208" s="66">
        <v>5</v>
      </c>
      <c r="H208" s="5">
        <v>8</v>
      </c>
      <c r="I208" s="103">
        <f>SUM(G208:H208)</f>
        <v>13</v>
      </c>
      <c r="J208" s="66">
        <v>9</v>
      </c>
      <c r="K208" s="5">
        <v>20</v>
      </c>
      <c r="L208" s="103">
        <f>SUM(J208:K208)</f>
        <v>29</v>
      </c>
      <c r="M208" s="129">
        <f aca="true" t="shared" si="66" ref="M208:M215">SUM(G208,J208)</f>
        <v>14</v>
      </c>
      <c r="N208" s="5">
        <f aca="true" t="shared" si="67" ref="N208:N214">SUM(H208,K208)</f>
        <v>28</v>
      </c>
      <c r="O208" s="103">
        <f t="shared" si="64"/>
        <v>42</v>
      </c>
    </row>
    <row r="209" spans="1:15" ht="12.75">
      <c r="A209" s="311" t="s">
        <v>253</v>
      </c>
      <c r="B209" s="312" t="s">
        <v>69</v>
      </c>
      <c r="C209" s="269" t="s">
        <v>20</v>
      </c>
      <c r="D209" s="40">
        <v>0</v>
      </c>
      <c r="E209" s="10">
        <v>0</v>
      </c>
      <c r="F209" s="103">
        <f t="shared" si="65"/>
        <v>0</v>
      </c>
      <c r="G209" s="66">
        <v>0</v>
      </c>
      <c r="H209" s="5">
        <v>0</v>
      </c>
      <c r="I209" s="103">
        <f aca="true" t="shared" si="68" ref="I209:I215">SUM(G209:H209)</f>
        <v>0</v>
      </c>
      <c r="J209" s="66">
        <v>0</v>
      </c>
      <c r="K209" s="5">
        <v>1</v>
      </c>
      <c r="L209" s="103">
        <f aca="true" t="shared" si="69" ref="L209:L215">SUM(J209:K209)</f>
        <v>1</v>
      </c>
      <c r="M209" s="129">
        <f t="shared" si="66"/>
        <v>0</v>
      </c>
      <c r="N209" s="5">
        <f>SUM(H209,K209)</f>
        <v>1</v>
      </c>
      <c r="O209" s="103">
        <f t="shared" si="64"/>
        <v>1</v>
      </c>
    </row>
    <row r="210" spans="1:15" ht="12.75">
      <c r="A210" s="311" t="s">
        <v>192</v>
      </c>
      <c r="B210" s="312" t="s">
        <v>69</v>
      </c>
      <c r="C210" s="269" t="s">
        <v>20</v>
      </c>
      <c r="D210" s="40">
        <v>0</v>
      </c>
      <c r="E210" s="10">
        <v>0</v>
      </c>
      <c r="F210" s="103">
        <f>SUM(D210:E210)</f>
        <v>0</v>
      </c>
      <c r="G210" s="66">
        <v>0</v>
      </c>
      <c r="H210" s="5">
        <v>0</v>
      </c>
      <c r="I210" s="103">
        <f>SUM(G210:H210)</f>
        <v>0</v>
      </c>
      <c r="J210" s="66">
        <v>8</v>
      </c>
      <c r="K210" s="5">
        <v>13</v>
      </c>
      <c r="L210" s="103">
        <f>SUM(J210:K210)</f>
        <v>21</v>
      </c>
      <c r="M210" s="129">
        <f>SUM(G210,J210)</f>
        <v>8</v>
      </c>
      <c r="N210" s="5">
        <f>SUM(H210,K210)</f>
        <v>13</v>
      </c>
      <c r="O210" s="103">
        <f>SUM(M210:N210)</f>
        <v>21</v>
      </c>
    </row>
    <row r="211" spans="1:15" ht="12.75">
      <c r="A211" s="311" t="s">
        <v>139</v>
      </c>
      <c r="B211" s="312" t="s">
        <v>69</v>
      </c>
      <c r="C211" s="269" t="s">
        <v>20</v>
      </c>
      <c r="D211" s="40">
        <v>126</v>
      </c>
      <c r="E211" s="10">
        <v>65</v>
      </c>
      <c r="F211" s="103">
        <f t="shared" si="65"/>
        <v>191</v>
      </c>
      <c r="G211" s="66">
        <v>61</v>
      </c>
      <c r="H211" s="5">
        <v>32</v>
      </c>
      <c r="I211" s="103">
        <f t="shared" si="68"/>
        <v>93</v>
      </c>
      <c r="J211" s="66">
        <v>320</v>
      </c>
      <c r="K211" s="5">
        <v>276</v>
      </c>
      <c r="L211" s="103">
        <f t="shared" si="69"/>
        <v>596</v>
      </c>
      <c r="M211" s="129">
        <f t="shared" si="66"/>
        <v>381</v>
      </c>
      <c r="N211" s="5">
        <f t="shared" si="67"/>
        <v>308</v>
      </c>
      <c r="O211" s="103">
        <f t="shared" si="64"/>
        <v>689</v>
      </c>
    </row>
    <row r="212" spans="1:52" s="187" customFormat="1" ht="22.5" customHeight="1">
      <c r="A212" s="320" t="s">
        <v>152</v>
      </c>
      <c r="B212" s="312" t="s">
        <v>69</v>
      </c>
      <c r="C212" s="269" t="s">
        <v>20</v>
      </c>
      <c r="D212" s="40">
        <v>0</v>
      </c>
      <c r="E212" s="10">
        <v>0</v>
      </c>
      <c r="F212" s="103">
        <f t="shared" si="65"/>
        <v>0</v>
      </c>
      <c r="G212" s="66">
        <v>0</v>
      </c>
      <c r="H212" s="5">
        <v>0</v>
      </c>
      <c r="I212" s="103">
        <f t="shared" si="68"/>
        <v>0</v>
      </c>
      <c r="J212" s="66">
        <v>1</v>
      </c>
      <c r="K212" s="5">
        <v>0</v>
      </c>
      <c r="L212" s="103">
        <f t="shared" si="69"/>
        <v>1</v>
      </c>
      <c r="M212" s="129">
        <f t="shared" si="66"/>
        <v>1</v>
      </c>
      <c r="N212" s="5">
        <f t="shared" si="67"/>
        <v>0</v>
      </c>
      <c r="O212" s="103">
        <f t="shared" si="64"/>
        <v>1</v>
      </c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</row>
    <row r="213" spans="1:52" s="187" customFormat="1" ht="22.5" customHeight="1">
      <c r="A213" s="320" t="s">
        <v>152</v>
      </c>
      <c r="B213" s="312" t="s">
        <v>69</v>
      </c>
      <c r="C213" s="269" t="s">
        <v>20</v>
      </c>
      <c r="D213" s="40">
        <v>0</v>
      </c>
      <c r="E213" s="10">
        <v>0</v>
      </c>
      <c r="F213" s="103">
        <f t="shared" si="65"/>
        <v>0</v>
      </c>
      <c r="G213" s="66">
        <v>0</v>
      </c>
      <c r="H213" s="5">
        <v>0</v>
      </c>
      <c r="I213" s="103">
        <f t="shared" si="68"/>
        <v>0</v>
      </c>
      <c r="J213" s="66">
        <v>17</v>
      </c>
      <c r="K213" s="5">
        <v>20</v>
      </c>
      <c r="L213" s="103">
        <f t="shared" si="69"/>
        <v>37</v>
      </c>
      <c r="M213" s="129">
        <f t="shared" si="66"/>
        <v>17</v>
      </c>
      <c r="N213" s="5">
        <f t="shared" si="67"/>
        <v>20</v>
      </c>
      <c r="O213" s="103">
        <f t="shared" si="64"/>
        <v>37</v>
      </c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</row>
    <row r="214" spans="1:52" s="187" customFormat="1" ht="12.75">
      <c r="A214" s="320" t="s">
        <v>193</v>
      </c>
      <c r="B214" s="312" t="s">
        <v>69</v>
      </c>
      <c r="C214" s="269" t="s">
        <v>20</v>
      </c>
      <c r="D214" s="40">
        <v>12</v>
      </c>
      <c r="E214" s="10">
        <v>15</v>
      </c>
      <c r="F214" s="103">
        <f t="shared" si="65"/>
        <v>27</v>
      </c>
      <c r="G214" s="66">
        <v>11</v>
      </c>
      <c r="H214" s="5">
        <v>13</v>
      </c>
      <c r="I214" s="103">
        <f t="shared" si="68"/>
        <v>24</v>
      </c>
      <c r="J214" s="66">
        <v>22</v>
      </c>
      <c r="K214" s="5">
        <v>60</v>
      </c>
      <c r="L214" s="103">
        <f t="shared" si="69"/>
        <v>82</v>
      </c>
      <c r="M214" s="129">
        <f t="shared" si="66"/>
        <v>33</v>
      </c>
      <c r="N214" s="5">
        <f t="shared" si="67"/>
        <v>73</v>
      </c>
      <c r="O214" s="103">
        <f t="shared" si="64"/>
        <v>106</v>
      </c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</row>
    <row r="215" spans="1:15" ht="13.5" thickBot="1">
      <c r="A215" s="311" t="s">
        <v>235</v>
      </c>
      <c r="B215" s="312" t="s">
        <v>69</v>
      </c>
      <c r="C215" s="269" t="s">
        <v>20</v>
      </c>
      <c r="D215" s="40">
        <v>122</v>
      </c>
      <c r="E215" s="10">
        <v>279</v>
      </c>
      <c r="F215" s="103">
        <f t="shared" si="65"/>
        <v>401</v>
      </c>
      <c r="G215" s="66">
        <v>37</v>
      </c>
      <c r="H215" s="5">
        <v>102</v>
      </c>
      <c r="I215" s="103">
        <f t="shared" si="68"/>
        <v>139</v>
      </c>
      <c r="J215" s="66">
        <v>249</v>
      </c>
      <c r="K215" s="5">
        <v>517</v>
      </c>
      <c r="L215" s="103">
        <f t="shared" si="69"/>
        <v>766</v>
      </c>
      <c r="M215" s="129">
        <f t="shared" si="66"/>
        <v>286</v>
      </c>
      <c r="N215" s="5">
        <f>SUM(H215,K215)</f>
        <v>619</v>
      </c>
      <c r="O215" s="103">
        <f t="shared" si="64"/>
        <v>905</v>
      </c>
    </row>
    <row r="216" spans="1:15" ht="12" customHeight="1" thickBot="1">
      <c r="A216" s="418" t="s">
        <v>31</v>
      </c>
      <c r="B216" s="419"/>
      <c r="C216" s="426"/>
      <c r="D216" s="37">
        <f aca="true" t="shared" si="70" ref="D216:N216">SUM(D207:D215)</f>
        <v>270</v>
      </c>
      <c r="E216" s="37">
        <f t="shared" si="70"/>
        <v>370</v>
      </c>
      <c r="F216" s="37">
        <f t="shared" si="70"/>
        <v>640</v>
      </c>
      <c r="G216" s="37">
        <f t="shared" si="70"/>
        <v>118</v>
      </c>
      <c r="H216" s="37">
        <f t="shared" si="70"/>
        <v>160</v>
      </c>
      <c r="I216" s="37">
        <f t="shared" si="70"/>
        <v>278</v>
      </c>
      <c r="J216" s="37">
        <f t="shared" si="70"/>
        <v>643</v>
      </c>
      <c r="K216" s="37">
        <f t="shared" si="70"/>
        <v>915</v>
      </c>
      <c r="L216" s="37">
        <f t="shared" si="70"/>
        <v>1558</v>
      </c>
      <c r="M216" s="37">
        <f t="shared" si="70"/>
        <v>761</v>
      </c>
      <c r="N216" s="37">
        <f t="shared" si="70"/>
        <v>1075</v>
      </c>
      <c r="O216" s="37">
        <f>SUM(O207:O215)</f>
        <v>1836</v>
      </c>
    </row>
    <row r="217" spans="1:15" ht="13.5" thickBot="1">
      <c r="A217" s="23"/>
      <c r="B217" s="23"/>
      <c r="C217" s="2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84" customFormat="1" ht="15" customHeight="1" thickBot="1">
      <c r="A218" s="62" t="s">
        <v>35</v>
      </c>
      <c r="B218" s="61" t="s">
        <v>40</v>
      </c>
      <c r="C218" s="35" t="s">
        <v>9</v>
      </c>
      <c r="D218" s="44" t="s">
        <v>15</v>
      </c>
      <c r="E218" s="1" t="s">
        <v>16</v>
      </c>
      <c r="F218" s="2" t="s">
        <v>17</v>
      </c>
      <c r="G218" s="44" t="s">
        <v>15</v>
      </c>
      <c r="H218" s="1" t="s">
        <v>16</v>
      </c>
      <c r="I218" s="2" t="s">
        <v>17</v>
      </c>
      <c r="J218" s="44" t="s">
        <v>15</v>
      </c>
      <c r="K218" s="1" t="s">
        <v>16</v>
      </c>
      <c r="L218" s="2" t="s">
        <v>17</v>
      </c>
      <c r="M218" s="3" t="s">
        <v>15</v>
      </c>
      <c r="N218" s="1" t="s">
        <v>16</v>
      </c>
      <c r="O218" s="2" t="s">
        <v>17</v>
      </c>
    </row>
    <row r="219" spans="1:15" ht="24.75" customHeight="1" thickBot="1">
      <c r="A219" s="348" t="s">
        <v>95</v>
      </c>
      <c r="B219" s="168" t="s">
        <v>69</v>
      </c>
      <c r="C219" s="181" t="s">
        <v>96</v>
      </c>
      <c r="D219" s="74">
        <v>0</v>
      </c>
      <c r="E219" s="16">
        <v>0</v>
      </c>
      <c r="F219" s="21">
        <f>SUM(D219:E219)</f>
        <v>0</v>
      </c>
      <c r="G219" s="74">
        <v>0</v>
      </c>
      <c r="H219" s="16">
        <v>0</v>
      </c>
      <c r="I219" s="21">
        <f>SUM(G219:H219)</f>
        <v>0</v>
      </c>
      <c r="J219" s="74">
        <v>3</v>
      </c>
      <c r="K219" s="16">
        <v>9</v>
      </c>
      <c r="L219" s="21">
        <f>SUM(J219:K219)</f>
        <v>12</v>
      </c>
      <c r="M219" s="128">
        <f>SUM(G219,J219)</f>
        <v>3</v>
      </c>
      <c r="N219" s="6">
        <f>SUM(H219,K219)</f>
        <v>9</v>
      </c>
      <c r="O219" s="64">
        <f>SUM(M219:N219)</f>
        <v>12</v>
      </c>
    </row>
    <row r="220" spans="1:15" ht="15.75" customHeight="1" thickBot="1">
      <c r="A220" s="388" t="s">
        <v>31</v>
      </c>
      <c r="B220" s="388"/>
      <c r="C220" s="388"/>
      <c r="D220" s="37">
        <f>SUM(D219:D219)</f>
        <v>0</v>
      </c>
      <c r="E220" s="37">
        <f aca="true" t="shared" si="71" ref="E220:M220">SUM(E219:E219)</f>
        <v>0</v>
      </c>
      <c r="F220" s="37">
        <f t="shared" si="71"/>
        <v>0</v>
      </c>
      <c r="G220" s="37">
        <f t="shared" si="71"/>
        <v>0</v>
      </c>
      <c r="H220" s="37">
        <f t="shared" si="71"/>
        <v>0</v>
      </c>
      <c r="I220" s="37">
        <f t="shared" si="71"/>
        <v>0</v>
      </c>
      <c r="J220" s="37">
        <f>SUM(J219:J219)</f>
        <v>3</v>
      </c>
      <c r="K220" s="37">
        <f t="shared" si="71"/>
        <v>9</v>
      </c>
      <c r="L220" s="37">
        <f t="shared" si="71"/>
        <v>12</v>
      </c>
      <c r="M220" s="37">
        <f t="shared" si="71"/>
        <v>3</v>
      </c>
      <c r="N220" s="37">
        <f>SUM(N219:N219)</f>
        <v>9</v>
      </c>
      <c r="O220" s="37">
        <f>SUM(O219:O219)</f>
        <v>12</v>
      </c>
    </row>
    <row r="221" spans="1:15" s="84" customFormat="1" ht="15.75" customHeight="1" thickBot="1">
      <c r="A221" s="144"/>
      <c r="B221" s="144"/>
      <c r="C221" s="144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ht="13.5" thickBot="1">
      <c r="A222" s="35" t="s">
        <v>32</v>
      </c>
      <c r="B222" s="61" t="s">
        <v>40</v>
      </c>
      <c r="C222" s="35" t="s">
        <v>9</v>
      </c>
      <c r="D222" s="34" t="s">
        <v>15</v>
      </c>
      <c r="E222" s="34" t="s">
        <v>16</v>
      </c>
      <c r="F222" s="34" t="s">
        <v>17</v>
      </c>
      <c r="G222" s="34" t="s">
        <v>15</v>
      </c>
      <c r="H222" s="34" t="s">
        <v>16</v>
      </c>
      <c r="I222" s="34" t="s">
        <v>17</v>
      </c>
      <c r="J222" s="34" t="s">
        <v>15</v>
      </c>
      <c r="K222" s="34" t="s">
        <v>16</v>
      </c>
      <c r="L222" s="34" t="s">
        <v>17</v>
      </c>
      <c r="M222" s="34" t="s">
        <v>15</v>
      </c>
      <c r="N222" s="34" t="s">
        <v>16</v>
      </c>
      <c r="O222" s="34" t="s">
        <v>17</v>
      </c>
    </row>
    <row r="223" spans="1:15" ht="12.75">
      <c r="A223" s="167" t="s">
        <v>254</v>
      </c>
      <c r="B223" s="349" t="s">
        <v>69</v>
      </c>
      <c r="C223" s="234" t="s">
        <v>20</v>
      </c>
      <c r="D223" s="235">
        <v>0</v>
      </c>
      <c r="E223" s="100">
        <v>0</v>
      </c>
      <c r="F223" s="102">
        <f>SUM(D223:E223)</f>
        <v>0</v>
      </c>
      <c r="G223" s="99">
        <v>0</v>
      </c>
      <c r="H223" s="100">
        <v>0</v>
      </c>
      <c r="I223" s="102">
        <f>SUM(G223:H223)</f>
        <v>0</v>
      </c>
      <c r="J223" s="99">
        <v>0</v>
      </c>
      <c r="K223" s="100">
        <v>0</v>
      </c>
      <c r="L223" s="102">
        <f>SUM(J223:K223)</f>
        <v>0</v>
      </c>
      <c r="M223" s="173">
        <f aca="true" t="shared" si="72" ref="M223:N226">SUM(G223,J223)</f>
        <v>0</v>
      </c>
      <c r="N223" s="172">
        <f t="shared" si="72"/>
        <v>0</v>
      </c>
      <c r="O223" s="102">
        <f>SUM(M223:N223)</f>
        <v>0</v>
      </c>
    </row>
    <row r="224" spans="1:15" ht="19.5" customHeight="1">
      <c r="A224" s="311" t="s">
        <v>184</v>
      </c>
      <c r="B224" s="321" t="s">
        <v>69</v>
      </c>
      <c r="C224" s="236" t="s">
        <v>97</v>
      </c>
      <c r="D224" s="237">
        <v>0</v>
      </c>
      <c r="E224" s="4">
        <v>0</v>
      </c>
      <c r="F224" s="171">
        <f>SUM(D224:E224)</f>
        <v>0</v>
      </c>
      <c r="G224" s="41">
        <v>0</v>
      </c>
      <c r="H224" s="4">
        <v>0</v>
      </c>
      <c r="I224" s="171">
        <f>SUM(G224:H224)</f>
        <v>0</v>
      </c>
      <c r="J224" s="41">
        <v>0</v>
      </c>
      <c r="K224" s="4">
        <v>0</v>
      </c>
      <c r="L224" s="171">
        <f>SUM(J224:K224)</f>
        <v>0</v>
      </c>
      <c r="M224" s="66">
        <f t="shared" si="72"/>
        <v>0</v>
      </c>
      <c r="N224" s="5">
        <f t="shared" si="72"/>
        <v>0</v>
      </c>
      <c r="O224" s="171">
        <f>SUM(M224:N224)</f>
        <v>0</v>
      </c>
    </row>
    <row r="225" spans="1:15" ht="19.5" customHeight="1">
      <c r="A225" s="322" t="s">
        <v>227</v>
      </c>
      <c r="B225" s="336" t="s">
        <v>69</v>
      </c>
      <c r="C225" s="238" t="s">
        <v>20</v>
      </c>
      <c r="D225" s="66">
        <v>0</v>
      </c>
      <c r="E225" s="195">
        <v>0</v>
      </c>
      <c r="F225" s="171">
        <f>SUM(D225:E225)</f>
        <v>0</v>
      </c>
      <c r="G225" s="40">
        <v>0</v>
      </c>
      <c r="H225" s="195">
        <v>0</v>
      </c>
      <c r="I225" s="171">
        <f>SUM(G225:H225)</f>
        <v>0</v>
      </c>
      <c r="J225" s="66">
        <v>0</v>
      </c>
      <c r="K225" s="5">
        <v>0</v>
      </c>
      <c r="L225" s="171">
        <f>SUM(J225:K225)</f>
        <v>0</v>
      </c>
      <c r="M225" s="66">
        <f t="shared" si="72"/>
        <v>0</v>
      </c>
      <c r="N225" s="5">
        <f t="shared" si="72"/>
        <v>0</v>
      </c>
      <c r="O225" s="171">
        <f>SUM(M225:N225)</f>
        <v>0</v>
      </c>
    </row>
    <row r="226" spans="1:15" ht="19.5" customHeight="1" thickBot="1">
      <c r="A226" s="329" t="s">
        <v>98</v>
      </c>
      <c r="B226" s="350" t="s">
        <v>69</v>
      </c>
      <c r="C226" s="239" t="s">
        <v>20</v>
      </c>
      <c r="D226" s="370">
        <v>0</v>
      </c>
      <c r="E226" s="231">
        <v>0</v>
      </c>
      <c r="F226" s="26">
        <f>SUM(D226:E226)</f>
        <v>0</v>
      </c>
      <c r="G226" s="55">
        <v>10</v>
      </c>
      <c r="H226" s="196">
        <v>13</v>
      </c>
      <c r="I226" s="200">
        <f>SUM(G226:H226)</f>
        <v>23</v>
      </c>
      <c r="J226" s="81">
        <v>9</v>
      </c>
      <c r="K226" s="82">
        <v>12</v>
      </c>
      <c r="L226" s="200">
        <f>SUM(J226:K226)</f>
        <v>21</v>
      </c>
      <c r="M226" s="81">
        <f t="shared" si="72"/>
        <v>19</v>
      </c>
      <c r="N226" s="82">
        <f t="shared" si="72"/>
        <v>25</v>
      </c>
      <c r="O226" s="200">
        <f>SUM(M226:N226)</f>
        <v>44</v>
      </c>
    </row>
    <row r="227" spans="1:15" ht="13.5" thickBot="1">
      <c r="A227" s="435" t="s">
        <v>31</v>
      </c>
      <c r="B227" s="436"/>
      <c r="C227" s="436"/>
      <c r="D227" s="127">
        <f>SUM(D223:D226)</f>
        <v>0</v>
      </c>
      <c r="E227" s="127">
        <f aca="true" t="shared" si="73" ref="E227:N227">SUM(E223:E226)</f>
        <v>0</v>
      </c>
      <c r="F227" s="127">
        <f t="shared" si="73"/>
        <v>0</v>
      </c>
      <c r="G227" s="127">
        <f t="shared" si="73"/>
        <v>10</v>
      </c>
      <c r="H227" s="127">
        <f t="shared" si="73"/>
        <v>13</v>
      </c>
      <c r="I227" s="127">
        <f t="shared" si="73"/>
        <v>23</v>
      </c>
      <c r="J227" s="127">
        <f t="shared" si="73"/>
        <v>9</v>
      </c>
      <c r="K227" s="127">
        <f t="shared" si="73"/>
        <v>12</v>
      </c>
      <c r="L227" s="127">
        <f t="shared" si="73"/>
        <v>21</v>
      </c>
      <c r="M227" s="127">
        <f t="shared" si="73"/>
        <v>19</v>
      </c>
      <c r="N227" s="127">
        <f t="shared" si="73"/>
        <v>25</v>
      </c>
      <c r="O227" s="127">
        <f>SUM(O223:O226)</f>
        <v>44</v>
      </c>
    </row>
    <row r="228" spans="1:15" ht="12.75" customHeight="1" thickBot="1">
      <c r="A228" s="23"/>
      <c r="B228" s="23"/>
      <c r="C228" s="23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ht="13.5" thickBot="1">
      <c r="A229" s="60" t="s">
        <v>37</v>
      </c>
      <c r="B229" s="61" t="s">
        <v>40</v>
      </c>
      <c r="C229" s="35" t="s">
        <v>9</v>
      </c>
      <c r="D229" s="34" t="s">
        <v>15</v>
      </c>
      <c r="E229" s="34" t="s">
        <v>16</v>
      </c>
      <c r="F229" s="34" t="s">
        <v>17</v>
      </c>
      <c r="G229" s="34" t="s">
        <v>15</v>
      </c>
      <c r="H229" s="34" t="s">
        <v>16</v>
      </c>
      <c r="I229" s="34" t="s">
        <v>17</v>
      </c>
      <c r="J229" s="34" t="s">
        <v>15</v>
      </c>
      <c r="K229" s="34" t="s">
        <v>16</v>
      </c>
      <c r="L229" s="34" t="s">
        <v>17</v>
      </c>
      <c r="M229" s="88" t="s">
        <v>15</v>
      </c>
      <c r="N229" s="34" t="s">
        <v>16</v>
      </c>
      <c r="O229" s="34" t="s">
        <v>17</v>
      </c>
    </row>
    <row r="230" spans="1:15" ht="12" customHeight="1" thickBot="1">
      <c r="A230" s="311" t="s">
        <v>225</v>
      </c>
      <c r="B230" s="101" t="s">
        <v>69</v>
      </c>
      <c r="C230" s="130" t="s">
        <v>20</v>
      </c>
      <c r="D230" s="55">
        <v>0</v>
      </c>
      <c r="E230" s="52">
        <v>0</v>
      </c>
      <c r="F230" s="26">
        <f>SUM(D230:E230)</f>
        <v>0</v>
      </c>
      <c r="G230" s="40">
        <v>0</v>
      </c>
      <c r="H230" s="10">
        <v>0</v>
      </c>
      <c r="I230" s="24">
        <f>SUM(G230:H230)</f>
        <v>0</v>
      </c>
      <c r="J230" s="40">
        <v>14</v>
      </c>
      <c r="K230" s="10">
        <v>4</v>
      </c>
      <c r="L230" s="24">
        <f>SUM(J230:K230)</f>
        <v>18</v>
      </c>
      <c r="M230" s="69">
        <f>SUM(G230,J230)</f>
        <v>14</v>
      </c>
      <c r="N230" s="58">
        <f>SUM(H230,K230)</f>
        <v>4</v>
      </c>
      <c r="O230" s="24">
        <f>SUM(M230:N230)</f>
        <v>18</v>
      </c>
    </row>
    <row r="231" spans="1:15" ht="12" customHeight="1" thickBot="1">
      <c r="A231" s="311" t="s">
        <v>68</v>
      </c>
      <c r="B231" s="101" t="s">
        <v>69</v>
      </c>
      <c r="C231" s="130" t="s">
        <v>20</v>
      </c>
      <c r="D231" s="55">
        <v>0</v>
      </c>
      <c r="E231" s="52">
        <v>0</v>
      </c>
      <c r="F231" s="26">
        <f>SUM(D231:E231)</f>
        <v>0</v>
      </c>
      <c r="G231" s="40">
        <v>0</v>
      </c>
      <c r="H231" s="10">
        <v>0</v>
      </c>
      <c r="I231" s="24">
        <f>SUM(G231:H231)</f>
        <v>0</v>
      </c>
      <c r="J231" s="40">
        <v>12</v>
      </c>
      <c r="K231" s="10">
        <v>18</v>
      </c>
      <c r="L231" s="24">
        <f>SUM(J231:K231)</f>
        <v>30</v>
      </c>
      <c r="M231" s="69">
        <f>SUM(G231,J231)</f>
        <v>12</v>
      </c>
      <c r="N231" s="58">
        <f>SUM(H231,K231)</f>
        <v>18</v>
      </c>
      <c r="O231" s="24">
        <f>SUM(M231:N231)</f>
        <v>30</v>
      </c>
    </row>
    <row r="232" spans="1:15" ht="11.25" customHeight="1" thickBot="1">
      <c r="A232" s="409" t="s">
        <v>31</v>
      </c>
      <c r="B232" s="415"/>
      <c r="C232" s="416"/>
      <c r="D232" s="37">
        <f>SUM(D230:D231)</f>
        <v>0</v>
      </c>
      <c r="E232" s="37">
        <f aca="true" t="shared" si="74" ref="E232:N232">SUM(E230:E231)</f>
        <v>0</v>
      </c>
      <c r="F232" s="37">
        <f t="shared" si="74"/>
        <v>0</v>
      </c>
      <c r="G232" s="37">
        <f t="shared" si="74"/>
        <v>0</v>
      </c>
      <c r="H232" s="37">
        <f t="shared" si="74"/>
        <v>0</v>
      </c>
      <c r="I232" s="37">
        <f t="shared" si="74"/>
        <v>0</v>
      </c>
      <c r="J232" s="37">
        <f t="shared" si="74"/>
        <v>26</v>
      </c>
      <c r="K232" s="37">
        <f t="shared" si="74"/>
        <v>22</v>
      </c>
      <c r="L232" s="37">
        <f t="shared" si="74"/>
        <v>48</v>
      </c>
      <c r="M232" s="37">
        <f t="shared" si="74"/>
        <v>26</v>
      </c>
      <c r="N232" s="37">
        <f t="shared" si="74"/>
        <v>22</v>
      </c>
      <c r="O232" s="37">
        <f>SUM(O230:O231)</f>
        <v>48</v>
      </c>
    </row>
    <row r="233" spans="1:15" ht="13.5" thickBot="1">
      <c r="A233" s="429" t="s">
        <v>38</v>
      </c>
      <c r="B233" s="430"/>
      <c r="C233" s="430"/>
      <c r="D233" s="46">
        <f aca="true" t="shared" si="75" ref="D233:N233">SUM(D216,D220,D227,D232)</f>
        <v>270</v>
      </c>
      <c r="E233" s="46">
        <f t="shared" si="75"/>
        <v>370</v>
      </c>
      <c r="F233" s="46">
        <f t="shared" si="75"/>
        <v>640</v>
      </c>
      <c r="G233" s="46">
        <f t="shared" si="75"/>
        <v>128</v>
      </c>
      <c r="H233" s="46">
        <f t="shared" si="75"/>
        <v>173</v>
      </c>
      <c r="I233" s="46">
        <f t="shared" si="75"/>
        <v>301</v>
      </c>
      <c r="J233" s="46">
        <f t="shared" si="75"/>
        <v>681</v>
      </c>
      <c r="K233" s="46">
        <f t="shared" si="75"/>
        <v>958</v>
      </c>
      <c r="L233" s="46">
        <f t="shared" si="75"/>
        <v>1639</v>
      </c>
      <c r="M233" s="46">
        <f t="shared" si="75"/>
        <v>809</v>
      </c>
      <c r="N233" s="46">
        <f t="shared" si="75"/>
        <v>1131</v>
      </c>
      <c r="O233" s="46">
        <f>SUM(O216,O220,O227,O232)</f>
        <v>1940</v>
      </c>
    </row>
    <row r="234" spans="1:15" ht="12.75">
      <c r="A234" s="13"/>
      <c r="B234" s="13"/>
      <c r="C234" s="13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5" ht="13.5" thickBot="1">
      <c r="A235" s="13"/>
      <c r="B235" s="13"/>
      <c r="C235" s="13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5" ht="11.25" customHeight="1" thickBot="1">
      <c r="A236" s="401" t="s">
        <v>99</v>
      </c>
      <c r="B236" s="401"/>
      <c r="C236" s="401"/>
      <c r="D236" s="401"/>
      <c r="E236" s="401"/>
      <c r="F236" s="401"/>
      <c r="G236" s="371" t="s">
        <v>6</v>
      </c>
      <c r="H236" s="371"/>
      <c r="I236" s="371"/>
      <c r="J236" s="371"/>
      <c r="K236" s="371"/>
      <c r="L236" s="371"/>
      <c r="M236" s="371"/>
      <c r="N236" s="371"/>
      <c r="O236" s="371"/>
    </row>
    <row r="237" spans="1:52" s="187" customFormat="1" ht="13.5" thickBot="1">
      <c r="A237" s="35" t="s">
        <v>7</v>
      </c>
      <c r="B237" s="372" t="s">
        <v>40</v>
      </c>
      <c r="C237" s="376" t="s">
        <v>9</v>
      </c>
      <c r="D237" s="375" t="s">
        <v>10</v>
      </c>
      <c r="E237" s="375"/>
      <c r="F237" s="375"/>
      <c r="G237" s="375" t="s">
        <v>11</v>
      </c>
      <c r="H237" s="375"/>
      <c r="I237" s="375"/>
      <c r="J237" s="375" t="s">
        <v>12</v>
      </c>
      <c r="K237" s="375"/>
      <c r="L237" s="375"/>
      <c r="M237" s="375" t="s">
        <v>13</v>
      </c>
      <c r="N237" s="375"/>
      <c r="O237" s="375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</row>
    <row r="238" spans="1:15" ht="11.25" customHeight="1" thickBot="1">
      <c r="A238" s="35" t="s">
        <v>14</v>
      </c>
      <c r="B238" s="373"/>
      <c r="C238" s="387"/>
      <c r="D238" s="34" t="s">
        <v>15</v>
      </c>
      <c r="E238" s="34" t="s">
        <v>16</v>
      </c>
      <c r="F238" s="34" t="s">
        <v>17</v>
      </c>
      <c r="G238" s="34" t="s">
        <v>15</v>
      </c>
      <c r="H238" s="34" t="s">
        <v>16</v>
      </c>
      <c r="I238" s="34" t="s">
        <v>17</v>
      </c>
      <c r="J238" s="34" t="s">
        <v>15</v>
      </c>
      <c r="K238" s="34" t="s">
        <v>16</v>
      </c>
      <c r="L238" s="34" t="s">
        <v>17</v>
      </c>
      <c r="M238" s="34" t="s">
        <v>15</v>
      </c>
      <c r="N238" s="34" t="s">
        <v>16</v>
      </c>
      <c r="O238" s="34" t="s">
        <v>17</v>
      </c>
    </row>
    <row r="239" spans="1:15" ht="12.75">
      <c r="A239" s="80" t="s">
        <v>194</v>
      </c>
      <c r="B239" s="101" t="s">
        <v>100</v>
      </c>
      <c r="C239" s="39" t="s">
        <v>101</v>
      </c>
      <c r="D239" s="70">
        <v>0</v>
      </c>
      <c r="E239" s="71">
        <v>0</v>
      </c>
      <c r="F239" s="158">
        <f>SUM(D239:E239)</f>
        <v>0</v>
      </c>
      <c r="G239" s="70">
        <v>0</v>
      </c>
      <c r="H239" s="71">
        <v>0</v>
      </c>
      <c r="I239" s="158">
        <f>SUM(G239:H239)</f>
        <v>0</v>
      </c>
      <c r="J239" s="70">
        <v>24</v>
      </c>
      <c r="K239" s="71">
        <v>33</v>
      </c>
      <c r="L239" s="254">
        <f>SUM(J239:K239)</f>
        <v>57</v>
      </c>
      <c r="M239" s="69">
        <f aca="true" t="shared" si="76" ref="M239:N243">SUM(G239,J239)</f>
        <v>24</v>
      </c>
      <c r="N239" s="58">
        <f t="shared" si="76"/>
        <v>33</v>
      </c>
      <c r="O239" s="159">
        <f>SUM(M239:N239)</f>
        <v>57</v>
      </c>
    </row>
    <row r="240" spans="1:15" ht="12.75">
      <c r="A240" s="80" t="s">
        <v>18</v>
      </c>
      <c r="B240" s="101" t="s">
        <v>100</v>
      </c>
      <c r="C240" s="39" t="s">
        <v>101</v>
      </c>
      <c r="D240" s="160">
        <v>20</v>
      </c>
      <c r="E240" s="58">
        <v>22</v>
      </c>
      <c r="F240" s="159">
        <f>SUM(D240:E240)</f>
        <v>42</v>
      </c>
      <c r="G240" s="160">
        <v>19</v>
      </c>
      <c r="H240" s="58">
        <v>17</v>
      </c>
      <c r="I240" s="159">
        <f>SUM(G240:H240)</f>
        <v>36</v>
      </c>
      <c r="J240" s="160">
        <v>31</v>
      </c>
      <c r="K240" s="58">
        <v>41</v>
      </c>
      <c r="L240" s="255">
        <f>SUM(J240:K240)</f>
        <v>72</v>
      </c>
      <c r="M240" s="69">
        <f t="shared" si="76"/>
        <v>50</v>
      </c>
      <c r="N240" s="58">
        <f t="shared" si="76"/>
        <v>58</v>
      </c>
      <c r="O240" s="159">
        <f>SUM(M240:N240)</f>
        <v>108</v>
      </c>
    </row>
    <row r="241" spans="1:15" ht="12.75">
      <c r="A241" s="311" t="s">
        <v>128</v>
      </c>
      <c r="B241" s="101" t="s">
        <v>100</v>
      </c>
      <c r="C241" s="29" t="s">
        <v>101</v>
      </c>
      <c r="D241" s="111">
        <v>0</v>
      </c>
      <c r="E241" s="112">
        <v>0</v>
      </c>
      <c r="F241" s="67">
        <f>SUM(D241:E241)</f>
        <v>0</v>
      </c>
      <c r="G241" s="111">
        <v>0</v>
      </c>
      <c r="H241" s="112">
        <v>0</v>
      </c>
      <c r="I241" s="116">
        <f>SUM(G241:H241)</f>
        <v>0</v>
      </c>
      <c r="J241" s="111">
        <v>0</v>
      </c>
      <c r="K241" s="112">
        <v>0</v>
      </c>
      <c r="L241" s="159">
        <f>SUM(J241:K241)</f>
        <v>0</v>
      </c>
      <c r="M241" s="69">
        <f t="shared" si="76"/>
        <v>0</v>
      </c>
      <c r="N241" s="58">
        <f t="shared" si="76"/>
        <v>0</v>
      </c>
      <c r="O241" s="159">
        <f>SUM(M241:N241)</f>
        <v>0</v>
      </c>
    </row>
    <row r="242" spans="1:15" ht="12.75">
      <c r="A242" s="322" t="s">
        <v>195</v>
      </c>
      <c r="B242" s="101" t="s">
        <v>100</v>
      </c>
      <c r="C242" s="271" t="s">
        <v>101</v>
      </c>
      <c r="D242" s="113">
        <v>0</v>
      </c>
      <c r="E242" s="114">
        <v>0</v>
      </c>
      <c r="F242" s="67">
        <f>SUM(D242:E242)</f>
        <v>0</v>
      </c>
      <c r="G242" s="113">
        <v>0</v>
      </c>
      <c r="H242" s="114">
        <v>0</v>
      </c>
      <c r="I242" s="116">
        <f>SUM(G242:H242)</f>
        <v>0</v>
      </c>
      <c r="J242" s="113">
        <v>38</v>
      </c>
      <c r="K242" s="114">
        <v>42</v>
      </c>
      <c r="L242" s="159">
        <f>SUM(J242:K242)</f>
        <v>80</v>
      </c>
      <c r="M242" s="69">
        <f t="shared" si="76"/>
        <v>38</v>
      </c>
      <c r="N242" s="58">
        <f t="shared" si="76"/>
        <v>42</v>
      </c>
      <c r="O242" s="159">
        <f>SUM(M242:N242)</f>
        <v>80</v>
      </c>
    </row>
    <row r="243" spans="1:15" ht="13.5" thickBot="1">
      <c r="A243" s="322" t="s">
        <v>102</v>
      </c>
      <c r="B243" s="101" t="s">
        <v>100</v>
      </c>
      <c r="C243" s="271" t="s">
        <v>101</v>
      </c>
      <c r="D243" s="251">
        <v>25</v>
      </c>
      <c r="E243" s="252">
        <v>23</v>
      </c>
      <c r="F243" s="253">
        <f>SUM(D243:E243)</f>
        <v>48</v>
      </c>
      <c r="G243" s="251">
        <v>24</v>
      </c>
      <c r="H243" s="252">
        <v>23</v>
      </c>
      <c r="I243" s="253">
        <f>SUM(G243:H243)</f>
        <v>47</v>
      </c>
      <c r="J243" s="55">
        <v>45</v>
      </c>
      <c r="K243" s="52">
        <v>41</v>
      </c>
      <c r="L243" s="277">
        <f>SUM(J243:K243)</f>
        <v>86</v>
      </c>
      <c r="M243" s="278">
        <f t="shared" si="76"/>
        <v>69</v>
      </c>
      <c r="N243" s="257">
        <f t="shared" si="76"/>
        <v>64</v>
      </c>
      <c r="O243" s="67">
        <f>SUM(M243:N243)</f>
        <v>133</v>
      </c>
    </row>
    <row r="244" spans="1:15" ht="13.5" thickBot="1">
      <c r="A244" s="414" t="s">
        <v>38</v>
      </c>
      <c r="B244" s="414"/>
      <c r="C244" s="414"/>
      <c r="D244" s="188">
        <f>SUM(D239:D243)</f>
        <v>45</v>
      </c>
      <c r="E244" s="188">
        <f aca="true" t="shared" si="77" ref="E244:N244">SUM(E239:E243)</f>
        <v>45</v>
      </c>
      <c r="F244" s="188">
        <f t="shared" si="77"/>
        <v>90</v>
      </c>
      <c r="G244" s="188">
        <f t="shared" si="77"/>
        <v>43</v>
      </c>
      <c r="H244" s="188">
        <f t="shared" si="77"/>
        <v>40</v>
      </c>
      <c r="I244" s="188">
        <f t="shared" si="77"/>
        <v>83</v>
      </c>
      <c r="J244" s="188">
        <f t="shared" si="77"/>
        <v>138</v>
      </c>
      <c r="K244" s="188">
        <f t="shared" si="77"/>
        <v>157</v>
      </c>
      <c r="L244" s="188">
        <f t="shared" si="77"/>
        <v>295</v>
      </c>
      <c r="M244" s="188">
        <f t="shared" si="77"/>
        <v>181</v>
      </c>
      <c r="N244" s="188">
        <f t="shared" si="77"/>
        <v>197</v>
      </c>
      <c r="O244" s="188">
        <f>SUM(O239:O243)</f>
        <v>378</v>
      </c>
    </row>
    <row r="245" spans="1:15" ht="12.75">
      <c r="A245" s="13"/>
      <c r="B245" s="13"/>
      <c r="C245" s="13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</row>
    <row r="246" spans="1:15" ht="13.5" thickBot="1">
      <c r="A246" s="13"/>
      <c r="B246" s="13"/>
      <c r="C246" s="13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</row>
    <row r="247" spans="1:15" ht="13.5" thickBot="1">
      <c r="A247" s="401" t="s">
        <v>103</v>
      </c>
      <c r="B247" s="401"/>
      <c r="C247" s="401"/>
      <c r="D247" s="401"/>
      <c r="E247" s="401"/>
      <c r="F247" s="401"/>
      <c r="G247" s="371" t="s">
        <v>6</v>
      </c>
      <c r="H247" s="371"/>
      <c r="I247" s="371"/>
      <c r="J247" s="371"/>
      <c r="K247" s="371"/>
      <c r="L247" s="371"/>
      <c r="M247" s="371"/>
      <c r="N247" s="371"/>
      <c r="O247" s="371"/>
    </row>
    <row r="248" spans="1:15" ht="13.5" thickBot="1">
      <c r="A248" s="35" t="s">
        <v>7</v>
      </c>
      <c r="B248" s="372" t="s">
        <v>40</v>
      </c>
      <c r="C248" s="376" t="s">
        <v>9</v>
      </c>
      <c r="D248" s="375" t="s">
        <v>10</v>
      </c>
      <c r="E248" s="375"/>
      <c r="F248" s="375"/>
      <c r="G248" s="375" t="s">
        <v>11</v>
      </c>
      <c r="H248" s="375"/>
      <c r="I248" s="375"/>
      <c r="J248" s="375" t="s">
        <v>12</v>
      </c>
      <c r="K248" s="375"/>
      <c r="L248" s="375"/>
      <c r="M248" s="375" t="s">
        <v>13</v>
      </c>
      <c r="N248" s="375"/>
      <c r="O248" s="375"/>
    </row>
    <row r="249" spans="1:15" ht="13.5" thickBot="1">
      <c r="A249" s="35" t="s">
        <v>14</v>
      </c>
      <c r="B249" s="373"/>
      <c r="C249" s="387"/>
      <c r="D249" s="34" t="s">
        <v>15</v>
      </c>
      <c r="E249" s="34" t="s">
        <v>16</v>
      </c>
      <c r="F249" s="34" t="s">
        <v>17</v>
      </c>
      <c r="G249" s="34" t="s">
        <v>15</v>
      </c>
      <c r="H249" s="34" t="s">
        <v>16</v>
      </c>
      <c r="I249" s="34" t="s">
        <v>17</v>
      </c>
      <c r="J249" s="34" t="s">
        <v>15</v>
      </c>
      <c r="K249" s="34" t="s">
        <v>16</v>
      </c>
      <c r="L249" s="34" t="s">
        <v>17</v>
      </c>
      <c r="M249" s="34" t="s">
        <v>15</v>
      </c>
      <c r="N249" s="34" t="s">
        <v>16</v>
      </c>
      <c r="O249" s="34" t="s">
        <v>17</v>
      </c>
    </row>
    <row r="250" spans="1:15" ht="12.75">
      <c r="A250" s="351" t="s">
        <v>194</v>
      </c>
      <c r="B250" s="352" t="s">
        <v>144</v>
      </c>
      <c r="C250" s="279" t="s">
        <v>105</v>
      </c>
      <c r="D250" s="99">
        <v>0</v>
      </c>
      <c r="E250" s="100">
        <v>0</v>
      </c>
      <c r="F250" s="254">
        <f>SUM(D250:E250)</f>
        <v>0</v>
      </c>
      <c r="G250" s="99">
        <v>0</v>
      </c>
      <c r="H250" s="100">
        <v>0</v>
      </c>
      <c r="I250" s="254">
        <f>SUM(G250:H250)</f>
        <v>0</v>
      </c>
      <c r="J250" s="99">
        <v>48</v>
      </c>
      <c r="K250" s="100">
        <v>82</v>
      </c>
      <c r="L250" s="254">
        <f>SUM(J250:K250)</f>
        <v>130</v>
      </c>
      <c r="M250" s="280">
        <f aca="true" t="shared" si="78" ref="M250:N253">SUM(G250,J250)</f>
        <v>48</v>
      </c>
      <c r="N250" s="281">
        <f t="shared" si="78"/>
        <v>82</v>
      </c>
      <c r="O250" s="255">
        <f>SUM(M250:N250)</f>
        <v>130</v>
      </c>
    </row>
    <row r="251" spans="1:15" ht="12.75">
      <c r="A251" s="351" t="s">
        <v>18</v>
      </c>
      <c r="B251" s="352" t="s">
        <v>144</v>
      </c>
      <c r="C251" s="279" t="s">
        <v>105</v>
      </c>
      <c r="D251" s="41">
        <v>34</v>
      </c>
      <c r="E251" s="4">
        <v>47</v>
      </c>
      <c r="F251" s="255">
        <f>SUM(D251:E251)</f>
        <v>81</v>
      </c>
      <c r="G251" s="41">
        <v>26</v>
      </c>
      <c r="H251" s="4">
        <v>51</v>
      </c>
      <c r="I251" s="255">
        <f>SUM(G251:H251)</f>
        <v>77</v>
      </c>
      <c r="J251" s="41">
        <v>66</v>
      </c>
      <c r="K251" s="4">
        <v>77</v>
      </c>
      <c r="L251" s="255">
        <f>SUM(J251:K251)</f>
        <v>143</v>
      </c>
      <c r="M251" s="280">
        <f t="shared" si="78"/>
        <v>92</v>
      </c>
      <c r="N251" s="281">
        <f t="shared" si="78"/>
        <v>128</v>
      </c>
      <c r="O251" s="255">
        <f>SUM(M251:N251)</f>
        <v>220</v>
      </c>
    </row>
    <row r="252" spans="1:15" ht="12.75">
      <c r="A252" s="353" t="s">
        <v>195</v>
      </c>
      <c r="B252" s="354" t="s">
        <v>144</v>
      </c>
      <c r="C252" s="282" t="s">
        <v>106</v>
      </c>
      <c r="D252" s="256">
        <v>0</v>
      </c>
      <c r="E252" s="257">
        <v>0</v>
      </c>
      <c r="F252" s="255">
        <f>SUM(D252:E252)</f>
        <v>0</v>
      </c>
      <c r="G252" s="256">
        <v>0</v>
      </c>
      <c r="H252" s="257">
        <v>0</v>
      </c>
      <c r="I252" s="255">
        <f>SUM(G252:H252)</f>
        <v>0</v>
      </c>
      <c r="J252" s="256">
        <v>108</v>
      </c>
      <c r="K252" s="257">
        <v>113</v>
      </c>
      <c r="L252" s="255">
        <f>SUM(J252:K252)</f>
        <v>221</v>
      </c>
      <c r="M252" s="280">
        <f t="shared" si="78"/>
        <v>108</v>
      </c>
      <c r="N252" s="281">
        <f t="shared" si="78"/>
        <v>113</v>
      </c>
      <c r="O252" s="255">
        <f>SUM(M252:N252)</f>
        <v>221</v>
      </c>
    </row>
    <row r="253" spans="1:15" ht="13.5" thickBot="1">
      <c r="A253" s="353" t="s">
        <v>102</v>
      </c>
      <c r="B253" s="354" t="s">
        <v>144</v>
      </c>
      <c r="C253" s="282" t="s">
        <v>106</v>
      </c>
      <c r="D253" s="251">
        <v>66</v>
      </c>
      <c r="E253" s="252">
        <v>71</v>
      </c>
      <c r="F253" s="258">
        <f>SUM(D253:E253)</f>
        <v>137</v>
      </c>
      <c r="G253" s="251">
        <v>61</v>
      </c>
      <c r="H253" s="252">
        <v>65</v>
      </c>
      <c r="I253" s="258">
        <f>SUM(G253:H253)</f>
        <v>126</v>
      </c>
      <c r="J253" s="251">
        <v>70</v>
      </c>
      <c r="K253" s="252">
        <v>102</v>
      </c>
      <c r="L253" s="258">
        <f>SUM(J253:K253)</f>
        <v>172</v>
      </c>
      <c r="M253" s="278">
        <f t="shared" si="78"/>
        <v>131</v>
      </c>
      <c r="N253" s="257">
        <f t="shared" si="78"/>
        <v>167</v>
      </c>
      <c r="O253" s="283">
        <f>SUM(M253:N253)</f>
        <v>298</v>
      </c>
    </row>
    <row r="254" spans="1:15" ht="13.5" thickBot="1">
      <c r="A254" s="388" t="s">
        <v>31</v>
      </c>
      <c r="B254" s="388"/>
      <c r="C254" s="388"/>
      <c r="D254" s="182">
        <f>SUM(D250:D253)</f>
        <v>100</v>
      </c>
      <c r="E254" s="182">
        <f aca="true" t="shared" si="79" ref="E254:N254">SUM(E250:E253)</f>
        <v>118</v>
      </c>
      <c r="F254" s="182">
        <f t="shared" si="79"/>
        <v>218</v>
      </c>
      <c r="G254" s="182">
        <f t="shared" si="79"/>
        <v>87</v>
      </c>
      <c r="H254" s="182">
        <f t="shared" si="79"/>
        <v>116</v>
      </c>
      <c r="I254" s="182">
        <f t="shared" si="79"/>
        <v>203</v>
      </c>
      <c r="J254" s="182">
        <f t="shared" si="79"/>
        <v>292</v>
      </c>
      <c r="K254" s="182">
        <f t="shared" si="79"/>
        <v>374</v>
      </c>
      <c r="L254" s="182">
        <f t="shared" si="79"/>
        <v>666</v>
      </c>
      <c r="M254" s="182">
        <f>SUM(M250:M253)</f>
        <v>379</v>
      </c>
      <c r="N254" s="182">
        <f t="shared" si="79"/>
        <v>490</v>
      </c>
      <c r="O254" s="182">
        <f>SUM(O250:O253)</f>
        <v>869</v>
      </c>
    </row>
    <row r="255" spans="1:15" ht="13.5" thickBot="1">
      <c r="A255" s="13"/>
      <c r="B255" s="13"/>
      <c r="C255" s="13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</row>
    <row r="256" spans="1:15" ht="13.5" thickBot="1">
      <c r="A256" s="35" t="s">
        <v>32</v>
      </c>
      <c r="B256" s="61" t="s">
        <v>40</v>
      </c>
      <c r="C256" s="34" t="s">
        <v>9</v>
      </c>
      <c r="D256" s="34" t="s">
        <v>15</v>
      </c>
      <c r="E256" s="34" t="s">
        <v>16</v>
      </c>
      <c r="F256" s="34" t="s">
        <v>17</v>
      </c>
      <c r="G256" s="34" t="s">
        <v>15</v>
      </c>
      <c r="H256" s="34" t="s">
        <v>16</v>
      </c>
      <c r="I256" s="34" t="s">
        <v>17</v>
      </c>
      <c r="J256" s="34" t="s">
        <v>15</v>
      </c>
      <c r="K256" s="34" t="s">
        <v>16</v>
      </c>
      <c r="L256" s="34" t="s">
        <v>17</v>
      </c>
      <c r="M256" s="88" t="s">
        <v>15</v>
      </c>
      <c r="N256" s="34" t="s">
        <v>16</v>
      </c>
      <c r="O256" s="34" t="s">
        <v>17</v>
      </c>
    </row>
    <row r="257" spans="1:52" s="187" customFormat="1" ht="13.5" thickBot="1">
      <c r="A257" s="131" t="s">
        <v>183</v>
      </c>
      <c r="B257" s="330" t="s">
        <v>144</v>
      </c>
      <c r="C257" s="15" t="s">
        <v>106</v>
      </c>
      <c r="D257" s="25">
        <v>0</v>
      </c>
      <c r="E257" s="11">
        <v>0</v>
      </c>
      <c r="F257" s="26">
        <f>SUM(D257:E257)</f>
        <v>0</v>
      </c>
      <c r="G257" s="25">
        <v>0</v>
      </c>
      <c r="H257" s="11">
        <v>0</v>
      </c>
      <c r="I257" s="26">
        <f>SUM(G257:H257)</f>
        <v>0</v>
      </c>
      <c r="J257" s="25">
        <v>0</v>
      </c>
      <c r="K257" s="11">
        <v>2</v>
      </c>
      <c r="L257" s="26">
        <f>SUM(J257:K257)</f>
        <v>2</v>
      </c>
      <c r="M257" s="126">
        <f>SUM(G257,J257)</f>
        <v>0</v>
      </c>
      <c r="N257" s="11">
        <f>SUM(H257,K257)</f>
        <v>2</v>
      </c>
      <c r="O257" s="26">
        <f>SUM(M257:N257)</f>
        <v>2</v>
      </c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</row>
    <row r="258" spans="1:15" ht="13.5" thickBot="1">
      <c r="A258" s="408" t="s">
        <v>31</v>
      </c>
      <c r="B258" s="408"/>
      <c r="C258" s="408"/>
      <c r="D258" s="37">
        <f>D257</f>
        <v>0</v>
      </c>
      <c r="E258" s="37">
        <f aca="true" t="shared" si="80" ref="E258:N258">E257</f>
        <v>0</v>
      </c>
      <c r="F258" s="37">
        <f t="shared" si="80"/>
        <v>0</v>
      </c>
      <c r="G258" s="37">
        <f t="shared" si="80"/>
        <v>0</v>
      </c>
      <c r="H258" s="37">
        <f t="shared" si="80"/>
        <v>0</v>
      </c>
      <c r="I258" s="37">
        <f t="shared" si="80"/>
        <v>0</v>
      </c>
      <c r="J258" s="37">
        <f t="shared" si="80"/>
        <v>0</v>
      </c>
      <c r="K258" s="37">
        <f t="shared" si="80"/>
        <v>2</v>
      </c>
      <c r="L258" s="37">
        <f t="shared" si="80"/>
        <v>2</v>
      </c>
      <c r="M258" s="89">
        <f t="shared" si="80"/>
        <v>0</v>
      </c>
      <c r="N258" s="37">
        <f t="shared" si="80"/>
        <v>2</v>
      </c>
      <c r="O258" s="37">
        <f>O257</f>
        <v>2</v>
      </c>
    </row>
    <row r="259" spans="1:15" ht="13.5" thickBot="1">
      <c r="A259" s="424" t="s">
        <v>38</v>
      </c>
      <c r="B259" s="424"/>
      <c r="C259" s="424"/>
      <c r="D259" s="38">
        <f aca="true" t="shared" si="81" ref="D259:N259">D254+D258</f>
        <v>100</v>
      </c>
      <c r="E259" s="38">
        <f t="shared" si="81"/>
        <v>118</v>
      </c>
      <c r="F259" s="38">
        <f t="shared" si="81"/>
        <v>218</v>
      </c>
      <c r="G259" s="38">
        <f t="shared" si="81"/>
        <v>87</v>
      </c>
      <c r="H259" s="38">
        <f t="shared" si="81"/>
        <v>116</v>
      </c>
      <c r="I259" s="38">
        <f t="shared" si="81"/>
        <v>203</v>
      </c>
      <c r="J259" s="38">
        <f t="shared" si="81"/>
        <v>292</v>
      </c>
      <c r="K259" s="38">
        <f t="shared" si="81"/>
        <v>376</v>
      </c>
      <c r="L259" s="38">
        <f t="shared" si="81"/>
        <v>668</v>
      </c>
      <c r="M259" s="38">
        <f t="shared" si="81"/>
        <v>379</v>
      </c>
      <c r="N259" s="38">
        <f t="shared" si="81"/>
        <v>492</v>
      </c>
      <c r="O259" s="38">
        <f>O254+O258</f>
        <v>871</v>
      </c>
    </row>
    <row r="260" spans="1:15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 ht="13.5" thickBo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1:15" ht="13.5" thickBot="1">
      <c r="A262" s="401" t="s">
        <v>107</v>
      </c>
      <c r="B262" s="401"/>
      <c r="C262" s="401"/>
      <c r="D262" s="401"/>
      <c r="E262" s="401"/>
      <c r="F262" s="401"/>
      <c r="G262" s="371" t="s">
        <v>6</v>
      </c>
      <c r="H262" s="371"/>
      <c r="I262" s="371"/>
      <c r="J262" s="371"/>
      <c r="K262" s="371"/>
      <c r="L262" s="371"/>
      <c r="M262" s="371"/>
      <c r="N262" s="371"/>
      <c r="O262" s="371"/>
    </row>
    <row r="263" spans="1:15" ht="13.5" thickBot="1">
      <c r="A263" s="35" t="s">
        <v>7</v>
      </c>
      <c r="B263" s="372" t="s">
        <v>40</v>
      </c>
      <c r="C263" s="376" t="s">
        <v>9</v>
      </c>
      <c r="D263" s="375" t="s">
        <v>10</v>
      </c>
      <c r="E263" s="375"/>
      <c r="F263" s="375"/>
      <c r="G263" s="375" t="s">
        <v>11</v>
      </c>
      <c r="H263" s="375"/>
      <c r="I263" s="375"/>
      <c r="J263" s="375" t="s">
        <v>12</v>
      </c>
      <c r="K263" s="375"/>
      <c r="L263" s="375"/>
      <c r="M263" s="375" t="s">
        <v>13</v>
      </c>
      <c r="N263" s="375"/>
      <c r="O263" s="375"/>
    </row>
    <row r="264" spans="1:15" ht="13.5" thickBot="1">
      <c r="A264" s="35" t="s">
        <v>14</v>
      </c>
      <c r="B264" s="373"/>
      <c r="C264" s="387"/>
      <c r="D264" s="34" t="s">
        <v>15</v>
      </c>
      <c r="E264" s="34" t="s">
        <v>16</v>
      </c>
      <c r="F264" s="34" t="s">
        <v>17</v>
      </c>
      <c r="G264" s="34" t="s">
        <v>15</v>
      </c>
      <c r="H264" s="34" t="s">
        <v>16</v>
      </c>
      <c r="I264" s="34" t="s">
        <v>17</v>
      </c>
      <c r="J264" s="34" t="s">
        <v>15</v>
      </c>
      <c r="K264" s="34" t="s">
        <v>16</v>
      </c>
      <c r="L264" s="34" t="s">
        <v>17</v>
      </c>
      <c r="M264" s="34" t="s">
        <v>15</v>
      </c>
      <c r="N264" s="34" t="s">
        <v>16</v>
      </c>
      <c r="O264" s="34" t="s">
        <v>17</v>
      </c>
    </row>
    <row r="265" spans="1:15" ht="12.75">
      <c r="A265" s="80" t="s">
        <v>194</v>
      </c>
      <c r="B265" s="91" t="s">
        <v>104</v>
      </c>
      <c r="C265" s="39" t="s">
        <v>108</v>
      </c>
      <c r="D265" s="45">
        <v>0</v>
      </c>
      <c r="E265" s="6">
        <v>0</v>
      </c>
      <c r="F265" s="64">
        <f>SUM(D265:E265)</f>
        <v>0</v>
      </c>
      <c r="G265" s="45">
        <v>0</v>
      </c>
      <c r="H265" s="6">
        <v>0</v>
      </c>
      <c r="I265" s="64">
        <f aca="true" t="shared" si="82" ref="I265:I277">SUM(G265:H265)</f>
        <v>0</v>
      </c>
      <c r="J265" s="45">
        <v>30</v>
      </c>
      <c r="K265" s="6">
        <v>38</v>
      </c>
      <c r="L265" s="64">
        <f>SUM(J265:K265)</f>
        <v>68</v>
      </c>
      <c r="M265" s="68">
        <f>SUM(G265,J265)</f>
        <v>30</v>
      </c>
      <c r="N265" s="9">
        <f>SUM(H265,K265)</f>
        <v>38</v>
      </c>
      <c r="O265" s="24">
        <f>SUM(M265:N265)</f>
        <v>68</v>
      </c>
    </row>
    <row r="266" spans="1:15" ht="12.75">
      <c r="A266" s="80" t="s">
        <v>18</v>
      </c>
      <c r="B266" s="91" t="s">
        <v>104</v>
      </c>
      <c r="C266" s="39" t="s">
        <v>108</v>
      </c>
      <c r="D266" s="43">
        <v>21</v>
      </c>
      <c r="E266" s="9">
        <v>22</v>
      </c>
      <c r="F266" s="65">
        <f aca="true" t="shared" si="83" ref="F266:F276">SUM(D266:E266)</f>
        <v>43</v>
      </c>
      <c r="G266" s="43">
        <v>21</v>
      </c>
      <c r="H266" s="9">
        <v>20</v>
      </c>
      <c r="I266" s="65">
        <f t="shared" si="82"/>
        <v>41</v>
      </c>
      <c r="J266" s="43">
        <v>20</v>
      </c>
      <c r="K266" s="9">
        <v>27</v>
      </c>
      <c r="L266" s="65">
        <f aca="true" t="shared" si="84" ref="L266:L276">SUM(J266:K266)</f>
        <v>47</v>
      </c>
      <c r="M266" s="284">
        <f>SUM(G266,J266)</f>
        <v>41</v>
      </c>
      <c r="N266" s="10">
        <f>SUM(H266,K266)</f>
        <v>47</v>
      </c>
      <c r="O266" s="65">
        <f>SUM(M266:N266)</f>
        <v>88</v>
      </c>
    </row>
    <row r="267" spans="1:15" ht="12.75">
      <c r="A267" s="311" t="s">
        <v>195</v>
      </c>
      <c r="B267" s="312" t="s">
        <v>104</v>
      </c>
      <c r="C267" s="29" t="s">
        <v>108</v>
      </c>
      <c r="D267" s="40">
        <v>0</v>
      </c>
      <c r="E267" s="10">
        <v>0</v>
      </c>
      <c r="F267" s="65">
        <f t="shared" si="83"/>
        <v>0</v>
      </c>
      <c r="G267" s="40">
        <v>0</v>
      </c>
      <c r="H267" s="10">
        <v>0</v>
      </c>
      <c r="I267" s="65">
        <f t="shared" si="82"/>
        <v>0</v>
      </c>
      <c r="J267" s="40">
        <v>17</v>
      </c>
      <c r="K267" s="10">
        <v>25</v>
      </c>
      <c r="L267" s="65">
        <f t="shared" si="84"/>
        <v>42</v>
      </c>
      <c r="M267" s="284">
        <f aca="true" t="shared" si="85" ref="M267:M276">SUM(G267,J267)</f>
        <v>17</v>
      </c>
      <c r="N267" s="10">
        <f aca="true" t="shared" si="86" ref="N267:N276">SUM(H267,K267)</f>
        <v>25</v>
      </c>
      <c r="O267" s="65">
        <f aca="true" t="shared" si="87" ref="O267:O276">SUM(M267:N267)</f>
        <v>42</v>
      </c>
    </row>
    <row r="268" spans="1:15" ht="12.75">
      <c r="A268" s="311" t="s">
        <v>102</v>
      </c>
      <c r="B268" s="312" t="s">
        <v>104</v>
      </c>
      <c r="C268" s="29" t="s">
        <v>108</v>
      </c>
      <c r="D268" s="43">
        <v>11</v>
      </c>
      <c r="E268" s="9">
        <v>12</v>
      </c>
      <c r="F268" s="65">
        <f t="shared" si="83"/>
        <v>23</v>
      </c>
      <c r="G268" s="43">
        <v>10</v>
      </c>
      <c r="H268" s="9">
        <v>12</v>
      </c>
      <c r="I268" s="65">
        <f t="shared" si="82"/>
        <v>22</v>
      </c>
      <c r="J268" s="43">
        <v>19</v>
      </c>
      <c r="K268" s="9">
        <v>31</v>
      </c>
      <c r="L268" s="65">
        <f t="shared" si="84"/>
        <v>50</v>
      </c>
      <c r="M268" s="284">
        <f>SUM(G268,J268)</f>
        <v>29</v>
      </c>
      <c r="N268" s="10">
        <f>SUM(H268,K268)</f>
        <v>43</v>
      </c>
      <c r="O268" s="65">
        <f>SUM(M268:N268)</f>
        <v>72</v>
      </c>
    </row>
    <row r="269" spans="1:15" ht="12.75">
      <c r="A269" s="311" t="s">
        <v>196</v>
      </c>
      <c r="B269" s="130" t="s">
        <v>176</v>
      </c>
      <c r="C269" s="29" t="s">
        <v>108</v>
      </c>
      <c r="D269" s="43">
        <v>0</v>
      </c>
      <c r="E269" s="9">
        <v>0</v>
      </c>
      <c r="F269" s="24">
        <f>SUM(D269:E269)</f>
        <v>0</v>
      </c>
      <c r="G269" s="43">
        <v>0</v>
      </c>
      <c r="H269" s="9">
        <v>0</v>
      </c>
      <c r="I269" s="24">
        <f t="shared" si="82"/>
        <v>0</v>
      </c>
      <c r="J269" s="43">
        <v>40</v>
      </c>
      <c r="K269" s="9">
        <v>28</v>
      </c>
      <c r="L269" s="24">
        <f t="shared" si="84"/>
        <v>68</v>
      </c>
      <c r="M269" s="68">
        <f t="shared" si="85"/>
        <v>40</v>
      </c>
      <c r="N269" s="9">
        <f t="shared" si="86"/>
        <v>28</v>
      </c>
      <c r="O269" s="24">
        <f t="shared" si="87"/>
        <v>68</v>
      </c>
    </row>
    <row r="270" spans="1:15" ht="12.75">
      <c r="A270" s="311" t="s">
        <v>236</v>
      </c>
      <c r="B270" s="130" t="s">
        <v>176</v>
      </c>
      <c r="C270" s="29" t="s">
        <v>108</v>
      </c>
      <c r="D270" s="43">
        <v>24</v>
      </c>
      <c r="E270" s="9">
        <v>12</v>
      </c>
      <c r="F270" s="24">
        <f>SUM(D270:E270)</f>
        <v>36</v>
      </c>
      <c r="G270" s="43">
        <v>25</v>
      </c>
      <c r="H270" s="9">
        <v>14</v>
      </c>
      <c r="I270" s="24">
        <f>SUM(G270:H270)</f>
        <v>39</v>
      </c>
      <c r="J270" s="43">
        <v>11</v>
      </c>
      <c r="K270" s="9">
        <v>15</v>
      </c>
      <c r="L270" s="24">
        <f>SUM(J270:K270)</f>
        <v>26</v>
      </c>
      <c r="M270" s="68">
        <f>SUM(G270,J270)</f>
        <v>36</v>
      </c>
      <c r="N270" s="9">
        <f>SUM(H270,K270)</f>
        <v>29</v>
      </c>
      <c r="O270" s="24">
        <f>SUM(M270:N270)</f>
        <v>65</v>
      </c>
    </row>
    <row r="271" spans="1:15" ht="12.75">
      <c r="A271" s="80" t="s">
        <v>194</v>
      </c>
      <c r="B271" s="91" t="s">
        <v>104</v>
      </c>
      <c r="C271" s="39" t="s">
        <v>109</v>
      </c>
      <c r="D271" s="43">
        <v>0</v>
      </c>
      <c r="E271" s="9">
        <v>0</v>
      </c>
      <c r="F271" s="24">
        <f t="shared" si="83"/>
        <v>0</v>
      </c>
      <c r="G271" s="43">
        <v>0</v>
      </c>
      <c r="H271" s="9">
        <v>0</v>
      </c>
      <c r="I271" s="24">
        <f>SUM(G271:H271)</f>
        <v>0</v>
      </c>
      <c r="J271" s="43">
        <v>38</v>
      </c>
      <c r="K271" s="9">
        <v>36</v>
      </c>
      <c r="L271" s="24">
        <f>SUM(J271:K271)</f>
        <v>74</v>
      </c>
      <c r="M271" s="68">
        <f>SUM(G271,J271)</f>
        <v>38</v>
      </c>
      <c r="N271" s="9">
        <f t="shared" si="86"/>
        <v>36</v>
      </c>
      <c r="O271" s="24">
        <f t="shared" si="87"/>
        <v>74</v>
      </c>
    </row>
    <row r="272" spans="1:15" ht="12.75">
      <c r="A272" s="80" t="s">
        <v>18</v>
      </c>
      <c r="B272" s="91" t="s">
        <v>104</v>
      </c>
      <c r="C272" s="39" t="s">
        <v>109</v>
      </c>
      <c r="D272" s="43">
        <v>37</v>
      </c>
      <c r="E272" s="9">
        <v>29</v>
      </c>
      <c r="F272" s="24">
        <f t="shared" si="83"/>
        <v>66</v>
      </c>
      <c r="G272" s="43">
        <v>33</v>
      </c>
      <c r="H272" s="9">
        <v>27</v>
      </c>
      <c r="I272" s="24">
        <f>SUM(G272:H272)</f>
        <v>60</v>
      </c>
      <c r="J272" s="43">
        <v>46</v>
      </c>
      <c r="K272" s="9">
        <v>49</v>
      </c>
      <c r="L272" s="24">
        <f>SUM(J272:K272)</f>
        <v>95</v>
      </c>
      <c r="M272" s="68">
        <f>SUM(G272,J272)</f>
        <v>79</v>
      </c>
      <c r="N272" s="9">
        <f>SUM(H272,K272)</f>
        <v>76</v>
      </c>
      <c r="O272" s="24">
        <f>SUM(M272:N272)</f>
        <v>155</v>
      </c>
    </row>
    <row r="273" spans="1:15" ht="12.75">
      <c r="A273" s="311" t="s">
        <v>195</v>
      </c>
      <c r="B273" s="312" t="s">
        <v>104</v>
      </c>
      <c r="C273" s="29" t="s">
        <v>109</v>
      </c>
      <c r="D273" s="40">
        <v>0</v>
      </c>
      <c r="E273" s="10">
        <v>0</v>
      </c>
      <c r="F273" s="65">
        <f t="shared" si="83"/>
        <v>0</v>
      </c>
      <c r="G273" s="40">
        <v>0</v>
      </c>
      <c r="H273" s="10">
        <v>0</v>
      </c>
      <c r="I273" s="65">
        <f t="shared" si="82"/>
        <v>0</v>
      </c>
      <c r="J273" s="40">
        <v>44</v>
      </c>
      <c r="K273" s="10">
        <v>28</v>
      </c>
      <c r="L273" s="65">
        <f t="shared" si="84"/>
        <v>72</v>
      </c>
      <c r="M273" s="284">
        <f t="shared" si="85"/>
        <v>44</v>
      </c>
      <c r="N273" s="10">
        <f t="shared" si="86"/>
        <v>28</v>
      </c>
      <c r="O273" s="65">
        <f t="shared" si="87"/>
        <v>72</v>
      </c>
    </row>
    <row r="274" spans="1:15" ht="12.75">
      <c r="A274" s="311" t="s">
        <v>102</v>
      </c>
      <c r="B274" s="312" t="s">
        <v>104</v>
      </c>
      <c r="C274" s="29" t="s">
        <v>109</v>
      </c>
      <c r="D274" s="40">
        <v>13</v>
      </c>
      <c r="E274" s="10">
        <v>16</v>
      </c>
      <c r="F274" s="65">
        <f t="shared" si="83"/>
        <v>29</v>
      </c>
      <c r="G274" s="40">
        <v>19</v>
      </c>
      <c r="H274" s="10">
        <v>16</v>
      </c>
      <c r="I274" s="65">
        <f t="shared" si="82"/>
        <v>35</v>
      </c>
      <c r="J274" s="40">
        <v>36</v>
      </c>
      <c r="K274" s="10">
        <v>27</v>
      </c>
      <c r="L274" s="65">
        <f t="shared" si="84"/>
        <v>63</v>
      </c>
      <c r="M274" s="284">
        <f>SUM(G274,J274)</f>
        <v>55</v>
      </c>
      <c r="N274" s="10">
        <f>SUM(H274,K274)</f>
        <v>43</v>
      </c>
      <c r="O274" s="65">
        <f>SUM(M274:N274)</f>
        <v>98</v>
      </c>
    </row>
    <row r="275" spans="1:15" ht="13.5" customHeight="1">
      <c r="A275" s="311" t="s">
        <v>110</v>
      </c>
      <c r="B275" s="312" t="s">
        <v>104</v>
      </c>
      <c r="C275" s="29" t="s">
        <v>109</v>
      </c>
      <c r="D275" s="40">
        <v>1</v>
      </c>
      <c r="E275" s="10">
        <v>14</v>
      </c>
      <c r="F275" s="24">
        <f>SUM(D275:E275)</f>
        <v>15</v>
      </c>
      <c r="G275" s="40">
        <v>1</v>
      </c>
      <c r="H275" s="10">
        <v>14</v>
      </c>
      <c r="I275" s="24">
        <f t="shared" si="82"/>
        <v>15</v>
      </c>
      <c r="J275" s="40">
        <v>0</v>
      </c>
      <c r="K275" s="10">
        <v>0</v>
      </c>
      <c r="L275" s="24">
        <f t="shared" si="84"/>
        <v>0</v>
      </c>
      <c r="M275" s="68">
        <f t="shared" si="85"/>
        <v>1</v>
      </c>
      <c r="N275" s="9">
        <f t="shared" si="86"/>
        <v>14</v>
      </c>
      <c r="O275" s="24">
        <f t="shared" si="87"/>
        <v>15</v>
      </c>
    </row>
    <row r="276" spans="1:15" ht="12.75">
      <c r="A276" s="311" t="s">
        <v>170</v>
      </c>
      <c r="B276" s="312" t="s">
        <v>168</v>
      </c>
      <c r="C276" s="29" t="s">
        <v>169</v>
      </c>
      <c r="D276" s="40">
        <v>14</v>
      </c>
      <c r="E276" s="10">
        <v>32</v>
      </c>
      <c r="F276" s="65">
        <f t="shared" si="83"/>
        <v>46</v>
      </c>
      <c r="G276" s="40">
        <v>15</v>
      </c>
      <c r="H276" s="10">
        <v>30</v>
      </c>
      <c r="I276" s="24">
        <f t="shared" si="82"/>
        <v>45</v>
      </c>
      <c r="J276" s="40">
        <v>36</v>
      </c>
      <c r="K276" s="10">
        <v>61</v>
      </c>
      <c r="L276" s="65">
        <f t="shared" si="84"/>
        <v>97</v>
      </c>
      <c r="M276" s="284">
        <f t="shared" si="85"/>
        <v>51</v>
      </c>
      <c r="N276" s="10">
        <f t="shared" si="86"/>
        <v>91</v>
      </c>
      <c r="O276" s="65">
        <f t="shared" si="87"/>
        <v>142</v>
      </c>
    </row>
    <row r="277" spans="1:15" ht="13.5" thickBot="1">
      <c r="A277" s="322" t="s">
        <v>181</v>
      </c>
      <c r="B277" s="101" t="s">
        <v>168</v>
      </c>
      <c r="C277" s="30" t="s">
        <v>169</v>
      </c>
      <c r="D277" s="55">
        <v>1</v>
      </c>
      <c r="E277" s="52">
        <v>15</v>
      </c>
      <c r="F277" s="78">
        <f>SUM(D277:E277)</f>
        <v>16</v>
      </c>
      <c r="G277" s="55">
        <v>0</v>
      </c>
      <c r="H277" s="52">
        <v>13</v>
      </c>
      <c r="I277" s="78">
        <f t="shared" si="82"/>
        <v>13</v>
      </c>
      <c r="J277" s="55">
        <v>6</v>
      </c>
      <c r="K277" s="52">
        <v>66</v>
      </c>
      <c r="L277" s="78">
        <f>SUM(J277:K277)</f>
        <v>72</v>
      </c>
      <c r="M277" s="285">
        <f>SUM(G277,J277)</f>
        <v>6</v>
      </c>
      <c r="N277" s="52">
        <f>SUM(H277,K277)</f>
        <v>79</v>
      </c>
      <c r="O277" s="78">
        <f>SUM(M277:N277)</f>
        <v>85</v>
      </c>
    </row>
    <row r="278" spans="1:15" ht="13.5" thickBot="1">
      <c r="A278" s="424" t="s">
        <v>38</v>
      </c>
      <c r="B278" s="424"/>
      <c r="C278" s="424"/>
      <c r="D278" s="57">
        <f>SUM(D265:D277)</f>
        <v>122</v>
      </c>
      <c r="E278" s="57">
        <f aca="true" t="shared" si="88" ref="E278:N278">SUM(E265:E277)</f>
        <v>152</v>
      </c>
      <c r="F278" s="57">
        <f t="shared" si="88"/>
        <v>274</v>
      </c>
      <c r="G278" s="57">
        <f t="shared" si="88"/>
        <v>124</v>
      </c>
      <c r="H278" s="57">
        <f t="shared" si="88"/>
        <v>146</v>
      </c>
      <c r="I278" s="57">
        <f t="shared" si="88"/>
        <v>270</v>
      </c>
      <c r="J278" s="57">
        <f t="shared" si="88"/>
        <v>343</v>
      </c>
      <c r="K278" s="57">
        <f t="shared" si="88"/>
        <v>431</v>
      </c>
      <c r="L278" s="57">
        <f t="shared" si="88"/>
        <v>774</v>
      </c>
      <c r="M278" s="57">
        <f t="shared" si="88"/>
        <v>467</v>
      </c>
      <c r="N278" s="57">
        <f t="shared" si="88"/>
        <v>577</v>
      </c>
      <c r="O278" s="57">
        <f>SUM(O265:O277)</f>
        <v>1044</v>
      </c>
    </row>
    <row r="279" spans="1:15" ht="12.75">
      <c r="A279" s="28"/>
      <c r="B279" s="28"/>
      <c r="C279" s="28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</row>
    <row r="280" spans="1:15" ht="13.5" thickBot="1">
      <c r="A280" s="28"/>
      <c r="B280" s="28"/>
      <c r="C280" s="28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</row>
    <row r="281" spans="1:15" ht="13.5" thickBot="1">
      <c r="A281" s="401" t="s">
        <v>111</v>
      </c>
      <c r="B281" s="401"/>
      <c r="C281" s="401"/>
      <c r="D281" s="401"/>
      <c r="E281" s="401"/>
      <c r="F281" s="401"/>
      <c r="G281" s="371" t="s">
        <v>6</v>
      </c>
      <c r="H281" s="371"/>
      <c r="I281" s="371"/>
      <c r="J281" s="371"/>
      <c r="K281" s="371"/>
      <c r="L281" s="371"/>
      <c r="M281" s="371"/>
      <c r="N281" s="371"/>
      <c r="O281" s="371"/>
    </row>
    <row r="282" spans="1:15" ht="13.5" thickBot="1">
      <c r="A282" s="35" t="s">
        <v>7</v>
      </c>
      <c r="B282" s="372" t="s">
        <v>40</v>
      </c>
      <c r="C282" s="376" t="s">
        <v>9</v>
      </c>
      <c r="D282" s="375" t="s">
        <v>10</v>
      </c>
      <c r="E282" s="375"/>
      <c r="F282" s="375"/>
      <c r="G282" s="375" t="s">
        <v>11</v>
      </c>
      <c r="H282" s="375"/>
      <c r="I282" s="375"/>
      <c r="J282" s="375" t="s">
        <v>12</v>
      </c>
      <c r="K282" s="375"/>
      <c r="L282" s="375"/>
      <c r="M282" s="375" t="s">
        <v>13</v>
      </c>
      <c r="N282" s="375"/>
      <c r="O282" s="375"/>
    </row>
    <row r="283" spans="1:15" ht="13.5" thickBot="1">
      <c r="A283" s="63" t="s">
        <v>14</v>
      </c>
      <c r="B283" s="373"/>
      <c r="C283" s="387"/>
      <c r="D283" s="34" t="s">
        <v>15</v>
      </c>
      <c r="E283" s="34" t="s">
        <v>16</v>
      </c>
      <c r="F283" s="34" t="s">
        <v>17</v>
      </c>
      <c r="G283" s="34" t="s">
        <v>15</v>
      </c>
      <c r="H283" s="34" t="s">
        <v>16</v>
      </c>
      <c r="I283" s="34" t="s">
        <v>17</v>
      </c>
      <c r="J283" s="34" t="s">
        <v>15</v>
      </c>
      <c r="K283" s="34" t="s">
        <v>16</v>
      </c>
      <c r="L283" s="34" t="s">
        <v>17</v>
      </c>
      <c r="M283" s="34" t="s">
        <v>15</v>
      </c>
      <c r="N283" s="34" t="s">
        <v>16</v>
      </c>
      <c r="O283" s="34" t="s">
        <v>17</v>
      </c>
    </row>
    <row r="284" spans="1:15" ht="13.5" thickBot="1">
      <c r="A284" s="80" t="s">
        <v>112</v>
      </c>
      <c r="B284" s="91" t="s">
        <v>164</v>
      </c>
      <c r="C284" s="39" t="s">
        <v>113</v>
      </c>
      <c r="D284" s="70">
        <v>0</v>
      </c>
      <c r="E284" s="71">
        <v>0</v>
      </c>
      <c r="F284" s="158">
        <f>SUM(D284:E284)</f>
        <v>0</v>
      </c>
      <c r="G284" s="70">
        <v>0</v>
      </c>
      <c r="H284" s="71">
        <v>0</v>
      </c>
      <c r="I284" s="158">
        <f>SUM(G284:H284)</f>
        <v>0</v>
      </c>
      <c r="J284" s="70">
        <v>17</v>
      </c>
      <c r="K284" s="71">
        <v>13</v>
      </c>
      <c r="L284" s="158">
        <f>SUM(J284:K284)</f>
        <v>30</v>
      </c>
      <c r="M284" s="69">
        <f aca="true" t="shared" si="89" ref="M284:N286">SUM(G284,J284)</f>
        <v>17</v>
      </c>
      <c r="N284" s="58">
        <f t="shared" si="89"/>
        <v>13</v>
      </c>
      <c r="O284" s="159">
        <f>SUM(M284:N284)</f>
        <v>30</v>
      </c>
    </row>
    <row r="285" spans="1:15" ht="12.75">
      <c r="A285" s="80" t="s">
        <v>88</v>
      </c>
      <c r="B285" s="91" t="s">
        <v>164</v>
      </c>
      <c r="C285" s="39" t="s">
        <v>113</v>
      </c>
      <c r="D285" s="70">
        <v>15</v>
      </c>
      <c r="E285" s="71">
        <v>7</v>
      </c>
      <c r="F285" s="158">
        <f>SUM(D285:E285)</f>
        <v>22</v>
      </c>
      <c r="G285" s="70">
        <v>17</v>
      </c>
      <c r="H285" s="71">
        <v>7</v>
      </c>
      <c r="I285" s="158">
        <f>SUM(G285:H285)</f>
        <v>24</v>
      </c>
      <c r="J285" s="70">
        <v>12</v>
      </c>
      <c r="K285" s="71">
        <v>5</v>
      </c>
      <c r="L285" s="158">
        <f>SUM(J285:K285)</f>
        <v>17</v>
      </c>
      <c r="M285" s="69">
        <f t="shared" si="89"/>
        <v>29</v>
      </c>
      <c r="N285" s="58">
        <f t="shared" si="89"/>
        <v>12</v>
      </c>
      <c r="O285" s="159">
        <f>SUM(M285:N285)</f>
        <v>41</v>
      </c>
    </row>
    <row r="286" spans="1:15" ht="13.5" thickBot="1">
      <c r="A286" s="322" t="s">
        <v>43</v>
      </c>
      <c r="B286" s="101" t="s">
        <v>164</v>
      </c>
      <c r="C286" s="30" t="s">
        <v>113</v>
      </c>
      <c r="D286" s="72">
        <v>24</v>
      </c>
      <c r="E286" s="73">
        <v>6</v>
      </c>
      <c r="F286" s="277">
        <f>SUM(D286:E286)</f>
        <v>30</v>
      </c>
      <c r="G286" s="72">
        <v>23</v>
      </c>
      <c r="H286" s="73">
        <v>6</v>
      </c>
      <c r="I286" s="136">
        <f>SUM(G286:H286)</f>
        <v>29</v>
      </c>
      <c r="J286" s="72">
        <v>49</v>
      </c>
      <c r="K286" s="73">
        <v>19</v>
      </c>
      <c r="L286" s="277">
        <f>SUM(J286:K286)</f>
        <v>68</v>
      </c>
      <c r="M286" s="286">
        <f t="shared" si="89"/>
        <v>72</v>
      </c>
      <c r="N286" s="59">
        <f t="shared" si="89"/>
        <v>25</v>
      </c>
      <c r="O286" s="287">
        <f>SUM(M286:N286)</f>
        <v>97</v>
      </c>
    </row>
    <row r="287" spans="1:15" ht="13.5" thickBot="1">
      <c r="A287" s="420" t="s">
        <v>38</v>
      </c>
      <c r="B287" s="420"/>
      <c r="C287" s="420"/>
      <c r="D287" s="57">
        <f>SUM(D284:D286)</f>
        <v>39</v>
      </c>
      <c r="E287" s="57">
        <f aca="true" t="shared" si="90" ref="E287:N287">SUM(E284:E286)</f>
        <v>13</v>
      </c>
      <c r="F287" s="57">
        <f t="shared" si="90"/>
        <v>52</v>
      </c>
      <c r="G287" s="57">
        <f t="shared" si="90"/>
        <v>40</v>
      </c>
      <c r="H287" s="57">
        <f t="shared" si="90"/>
        <v>13</v>
      </c>
      <c r="I287" s="57">
        <f t="shared" si="90"/>
        <v>53</v>
      </c>
      <c r="J287" s="57">
        <f t="shared" si="90"/>
        <v>78</v>
      </c>
      <c r="K287" s="57">
        <f t="shared" si="90"/>
        <v>37</v>
      </c>
      <c r="L287" s="57">
        <f t="shared" si="90"/>
        <v>115</v>
      </c>
      <c r="M287" s="57">
        <f t="shared" si="90"/>
        <v>118</v>
      </c>
      <c r="N287" s="57">
        <f t="shared" si="90"/>
        <v>50</v>
      </c>
      <c r="O287" s="57">
        <f>SUM(O284:O286)</f>
        <v>168</v>
      </c>
    </row>
    <row r="288" spans="1:15" ht="12.75">
      <c r="A288" s="23"/>
      <c r="B288" s="23"/>
      <c r="C288" s="2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</row>
    <row r="289" spans="1:15" ht="12.75">
      <c r="A289" s="23"/>
      <c r="B289" s="23"/>
      <c r="C289" s="2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</row>
    <row r="290" spans="1:15" ht="12.75">
      <c r="A290" s="23"/>
      <c r="B290" s="23"/>
      <c r="C290" s="2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</row>
    <row r="291" spans="1:15" ht="12.75">
      <c r="A291" s="23"/>
      <c r="B291" s="23"/>
      <c r="C291" s="2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</row>
    <row r="292" spans="1:15" ht="12.75">
      <c r="A292" s="23"/>
      <c r="B292" s="23"/>
      <c r="C292" s="2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</row>
    <row r="293" spans="1:15" ht="12.75">
      <c r="A293" s="23"/>
      <c r="B293" s="23"/>
      <c r="C293" s="2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</row>
    <row r="294" spans="1:15" ht="12.75">
      <c r="A294" s="23"/>
      <c r="B294" s="23"/>
      <c r="C294" s="2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</row>
    <row r="295" spans="1:15" ht="13.5" thickBot="1">
      <c r="A295" s="23"/>
      <c r="B295" s="23"/>
      <c r="C295" s="2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</row>
    <row r="296" spans="1:15" ht="13.5" thickBot="1">
      <c r="A296" s="401" t="s">
        <v>111</v>
      </c>
      <c r="B296" s="401"/>
      <c r="C296" s="401"/>
      <c r="D296" s="401"/>
      <c r="E296" s="401"/>
      <c r="F296" s="401"/>
      <c r="G296" s="371" t="s">
        <v>6</v>
      </c>
      <c r="H296" s="371"/>
      <c r="I296" s="371"/>
      <c r="J296" s="371"/>
      <c r="K296" s="371"/>
      <c r="L296" s="371"/>
      <c r="M296" s="371"/>
      <c r="N296" s="371"/>
      <c r="O296" s="371"/>
    </row>
    <row r="297" spans="1:15" ht="13.5" thickBot="1">
      <c r="A297" s="35" t="s">
        <v>7</v>
      </c>
      <c r="B297" s="372" t="s">
        <v>40</v>
      </c>
      <c r="C297" s="376" t="s">
        <v>9</v>
      </c>
      <c r="D297" s="375" t="s">
        <v>10</v>
      </c>
      <c r="E297" s="375"/>
      <c r="F297" s="375"/>
      <c r="G297" s="375" t="s">
        <v>11</v>
      </c>
      <c r="H297" s="375"/>
      <c r="I297" s="375"/>
      <c r="J297" s="375" t="s">
        <v>12</v>
      </c>
      <c r="K297" s="375"/>
      <c r="L297" s="375"/>
      <c r="M297" s="375" t="s">
        <v>13</v>
      </c>
      <c r="N297" s="375"/>
      <c r="O297" s="375"/>
    </row>
    <row r="298" spans="1:15" ht="13.5" thickBot="1">
      <c r="A298" s="35" t="s">
        <v>14</v>
      </c>
      <c r="B298" s="373"/>
      <c r="C298" s="387"/>
      <c r="D298" s="35" t="s">
        <v>15</v>
      </c>
      <c r="E298" s="35" t="s">
        <v>16</v>
      </c>
      <c r="F298" s="35" t="s">
        <v>17</v>
      </c>
      <c r="G298" s="35" t="s">
        <v>15</v>
      </c>
      <c r="H298" s="35" t="s">
        <v>16</v>
      </c>
      <c r="I298" s="35" t="s">
        <v>17</v>
      </c>
      <c r="J298" s="35" t="s">
        <v>15</v>
      </c>
      <c r="K298" s="35" t="s">
        <v>16</v>
      </c>
      <c r="L298" s="35" t="s">
        <v>17</v>
      </c>
      <c r="M298" s="35" t="s">
        <v>15</v>
      </c>
      <c r="N298" s="35" t="s">
        <v>16</v>
      </c>
      <c r="O298" s="35" t="s">
        <v>17</v>
      </c>
    </row>
    <row r="299" spans="1:15" ht="12.75">
      <c r="A299" s="80" t="s">
        <v>112</v>
      </c>
      <c r="B299" s="91" t="s">
        <v>210</v>
      </c>
      <c r="C299" s="95" t="s">
        <v>114</v>
      </c>
      <c r="D299" s="53">
        <v>0</v>
      </c>
      <c r="E299" s="133">
        <v>0</v>
      </c>
      <c r="F299" s="134">
        <f aca="true" t="shared" si="91" ref="F299:F306">SUM(D299:E299)</f>
        <v>0</v>
      </c>
      <c r="G299" s="53">
        <v>0</v>
      </c>
      <c r="H299" s="133">
        <v>0</v>
      </c>
      <c r="I299" s="134">
        <f aca="true" t="shared" si="92" ref="I299:I306">SUM(G299:H299)</f>
        <v>0</v>
      </c>
      <c r="J299" s="53">
        <v>35</v>
      </c>
      <c r="K299" s="133">
        <v>5</v>
      </c>
      <c r="L299" s="134">
        <f aca="true" t="shared" si="93" ref="L299:L306">SUM(J299:K299)</f>
        <v>40</v>
      </c>
      <c r="M299" s="68">
        <f aca="true" t="shared" si="94" ref="M299:N306">SUM(G299,J299)</f>
        <v>35</v>
      </c>
      <c r="N299" s="9">
        <f t="shared" si="94"/>
        <v>5</v>
      </c>
      <c r="O299" s="24">
        <f aca="true" t="shared" si="95" ref="O299:O306">SUM(M299:N299)</f>
        <v>40</v>
      </c>
    </row>
    <row r="300" spans="1:15" ht="12.75">
      <c r="A300" s="80" t="s">
        <v>237</v>
      </c>
      <c r="B300" s="91" t="s">
        <v>210</v>
      </c>
      <c r="C300" s="95" t="s">
        <v>114</v>
      </c>
      <c r="D300" s="40">
        <v>8</v>
      </c>
      <c r="E300" s="10">
        <v>7</v>
      </c>
      <c r="F300" s="65">
        <f t="shared" si="91"/>
        <v>15</v>
      </c>
      <c r="G300" s="40">
        <v>7</v>
      </c>
      <c r="H300" s="10">
        <v>7</v>
      </c>
      <c r="I300" s="65">
        <f t="shared" si="92"/>
        <v>14</v>
      </c>
      <c r="J300" s="40">
        <v>1</v>
      </c>
      <c r="K300" s="10">
        <v>6</v>
      </c>
      <c r="L300" s="65">
        <f t="shared" si="93"/>
        <v>7</v>
      </c>
      <c r="M300" s="68">
        <f>SUM(G300,J300)</f>
        <v>8</v>
      </c>
      <c r="N300" s="9">
        <f>SUM(H300,K300)</f>
        <v>13</v>
      </c>
      <c r="O300" s="24">
        <f t="shared" si="95"/>
        <v>21</v>
      </c>
    </row>
    <row r="301" spans="1:15" ht="12.75">
      <c r="A301" s="311" t="s">
        <v>115</v>
      </c>
      <c r="B301" s="91" t="s">
        <v>210</v>
      </c>
      <c r="C301" s="48" t="s">
        <v>114</v>
      </c>
      <c r="D301" s="40">
        <v>0</v>
      </c>
      <c r="E301" s="10">
        <v>0</v>
      </c>
      <c r="F301" s="24">
        <f t="shared" si="91"/>
        <v>0</v>
      </c>
      <c r="G301" s="40">
        <v>0</v>
      </c>
      <c r="H301" s="10">
        <v>0</v>
      </c>
      <c r="I301" s="24">
        <f t="shared" si="92"/>
        <v>0</v>
      </c>
      <c r="J301" s="40">
        <v>3</v>
      </c>
      <c r="K301" s="10">
        <v>1</v>
      </c>
      <c r="L301" s="24">
        <f t="shared" si="93"/>
        <v>4</v>
      </c>
      <c r="M301" s="68">
        <f t="shared" si="94"/>
        <v>3</v>
      </c>
      <c r="N301" s="9">
        <f t="shared" si="94"/>
        <v>1</v>
      </c>
      <c r="O301" s="65">
        <f t="shared" si="95"/>
        <v>4</v>
      </c>
    </row>
    <row r="302" spans="1:15" ht="12.75">
      <c r="A302" s="311" t="s">
        <v>116</v>
      </c>
      <c r="B302" s="91" t="s">
        <v>210</v>
      </c>
      <c r="C302" s="48" t="s">
        <v>114</v>
      </c>
      <c r="D302" s="40">
        <v>0</v>
      </c>
      <c r="E302" s="10">
        <v>0</v>
      </c>
      <c r="F302" s="24">
        <f t="shared" si="91"/>
        <v>0</v>
      </c>
      <c r="G302" s="40">
        <v>0</v>
      </c>
      <c r="H302" s="10">
        <v>0</v>
      </c>
      <c r="I302" s="24">
        <f t="shared" si="92"/>
        <v>0</v>
      </c>
      <c r="J302" s="40">
        <v>8</v>
      </c>
      <c r="K302" s="10">
        <v>11</v>
      </c>
      <c r="L302" s="24">
        <f t="shared" si="93"/>
        <v>19</v>
      </c>
      <c r="M302" s="68">
        <f>SUM(G302,J302)</f>
        <v>8</v>
      </c>
      <c r="N302" s="9">
        <f t="shared" si="94"/>
        <v>11</v>
      </c>
      <c r="O302" s="65">
        <f t="shared" si="95"/>
        <v>19</v>
      </c>
    </row>
    <row r="303" spans="1:15" ht="12.75">
      <c r="A303" s="311" t="s">
        <v>117</v>
      </c>
      <c r="B303" s="91" t="s">
        <v>210</v>
      </c>
      <c r="C303" s="48" t="s">
        <v>114</v>
      </c>
      <c r="D303" s="40">
        <v>0</v>
      </c>
      <c r="E303" s="10">
        <v>0</v>
      </c>
      <c r="F303" s="24">
        <f t="shared" si="91"/>
        <v>0</v>
      </c>
      <c r="G303" s="40">
        <v>0</v>
      </c>
      <c r="H303" s="10">
        <v>0</v>
      </c>
      <c r="I303" s="24">
        <f t="shared" si="92"/>
        <v>0</v>
      </c>
      <c r="J303" s="40">
        <v>18</v>
      </c>
      <c r="K303" s="10">
        <v>4</v>
      </c>
      <c r="L303" s="24">
        <f t="shared" si="93"/>
        <v>22</v>
      </c>
      <c r="M303" s="68">
        <f t="shared" si="94"/>
        <v>18</v>
      </c>
      <c r="N303" s="9">
        <f t="shared" si="94"/>
        <v>4</v>
      </c>
      <c r="O303" s="65">
        <f t="shared" si="95"/>
        <v>22</v>
      </c>
    </row>
    <row r="304" spans="1:15" ht="12.75">
      <c r="A304" s="311" t="s">
        <v>233</v>
      </c>
      <c r="B304" s="91" t="s">
        <v>210</v>
      </c>
      <c r="C304" s="48" t="s">
        <v>114</v>
      </c>
      <c r="D304" s="40">
        <v>17</v>
      </c>
      <c r="E304" s="10">
        <v>5</v>
      </c>
      <c r="F304" s="24">
        <f t="shared" si="91"/>
        <v>22</v>
      </c>
      <c r="G304" s="40">
        <v>18</v>
      </c>
      <c r="H304" s="10">
        <v>5</v>
      </c>
      <c r="I304" s="24">
        <f t="shared" si="92"/>
        <v>23</v>
      </c>
      <c r="J304" s="40">
        <v>13</v>
      </c>
      <c r="K304" s="10">
        <v>4</v>
      </c>
      <c r="L304" s="24">
        <f t="shared" si="93"/>
        <v>17</v>
      </c>
      <c r="M304" s="68">
        <f>SUM(G304,J304)</f>
        <v>31</v>
      </c>
      <c r="N304" s="9">
        <f>SUM(H304,K304)</f>
        <v>9</v>
      </c>
      <c r="O304" s="65">
        <f t="shared" si="95"/>
        <v>40</v>
      </c>
    </row>
    <row r="305" spans="1:15" ht="12.75">
      <c r="A305" s="311" t="s">
        <v>88</v>
      </c>
      <c r="B305" s="91" t="s">
        <v>210</v>
      </c>
      <c r="C305" s="48" t="s">
        <v>114</v>
      </c>
      <c r="D305" s="40">
        <v>16</v>
      </c>
      <c r="E305" s="10">
        <v>2</v>
      </c>
      <c r="F305" s="24">
        <f t="shared" si="91"/>
        <v>18</v>
      </c>
      <c r="G305" s="40">
        <v>26</v>
      </c>
      <c r="H305" s="10">
        <v>5</v>
      </c>
      <c r="I305" s="24">
        <f t="shared" si="92"/>
        <v>31</v>
      </c>
      <c r="J305" s="40">
        <v>19</v>
      </c>
      <c r="K305" s="10">
        <v>1</v>
      </c>
      <c r="L305" s="24">
        <f t="shared" si="93"/>
        <v>20</v>
      </c>
      <c r="M305" s="68">
        <f>SUM(G305,J305)</f>
        <v>45</v>
      </c>
      <c r="N305" s="9">
        <f>SUM(H305,K305)</f>
        <v>6</v>
      </c>
      <c r="O305" s="65">
        <f t="shared" si="95"/>
        <v>51</v>
      </c>
    </row>
    <row r="306" spans="1:15" ht="13.5" thickBot="1">
      <c r="A306" s="329" t="s">
        <v>43</v>
      </c>
      <c r="B306" s="91" t="s">
        <v>210</v>
      </c>
      <c r="C306" s="288" t="s">
        <v>114</v>
      </c>
      <c r="D306" s="55">
        <v>44</v>
      </c>
      <c r="E306" s="52">
        <v>26</v>
      </c>
      <c r="F306" s="26">
        <f t="shared" si="91"/>
        <v>70</v>
      </c>
      <c r="G306" s="55">
        <v>48</v>
      </c>
      <c r="H306" s="52">
        <v>25</v>
      </c>
      <c r="I306" s="26">
        <f t="shared" si="92"/>
        <v>73</v>
      </c>
      <c r="J306" s="55">
        <v>109</v>
      </c>
      <c r="K306" s="52">
        <v>40</v>
      </c>
      <c r="L306" s="26">
        <f t="shared" si="93"/>
        <v>149</v>
      </c>
      <c r="M306" s="92">
        <f>SUM(G306,J306)</f>
        <v>157</v>
      </c>
      <c r="N306" s="7">
        <f t="shared" si="94"/>
        <v>65</v>
      </c>
      <c r="O306" s="137">
        <f t="shared" si="95"/>
        <v>222</v>
      </c>
    </row>
    <row r="307" spans="1:15" ht="14.25" customHeight="1" thickBot="1">
      <c r="A307" s="437" t="s">
        <v>31</v>
      </c>
      <c r="B307" s="437"/>
      <c r="C307" s="437"/>
      <c r="D307" s="37">
        <f>SUM(D299:D306)</f>
        <v>85</v>
      </c>
      <c r="E307" s="37">
        <f aca="true" t="shared" si="96" ref="E307:N307">SUM(E299:E306)</f>
        <v>40</v>
      </c>
      <c r="F307" s="37">
        <f t="shared" si="96"/>
        <v>125</v>
      </c>
      <c r="G307" s="37">
        <f t="shared" si="96"/>
        <v>99</v>
      </c>
      <c r="H307" s="37">
        <f t="shared" si="96"/>
        <v>42</v>
      </c>
      <c r="I307" s="37">
        <f>SUM(I299:I306)</f>
        <v>141</v>
      </c>
      <c r="J307" s="37">
        <f>SUM(J299:J306)</f>
        <v>206</v>
      </c>
      <c r="K307" s="37">
        <f t="shared" si="96"/>
        <v>72</v>
      </c>
      <c r="L307" s="37">
        <f t="shared" si="96"/>
        <v>278</v>
      </c>
      <c r="M307" s="37">
        <f t="shared" si="96"/>
        <v>305</v>
      </c>
      <c r="N307" s="37">
        <f t="shared" si="96"/>
        <v>114</v>
      </c>
      <c r="O307" s="37">
        <f>SUM(O299:O306)</f>
        <v>419</v>
      </c>
    </row>
    <row r="308" spans="1:15" ht="13.5" thickBot="1">
      <c r="A308" s="13"/>
      <c r="B308" s="13"/>
      <c r="C308" s="13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</row>
    <row r="309" spans="1:15" ht="13.5" customHeight="1" thickBot="1">
      <c r="A309" s="35" t="s">
        <v>35</v>
      </c>
      <c r="B309" s="33"/>
      <c r="C309" s="34" t="s">
        <v>9</v>
      </c>
      <c r="D309" s="34" t="s">
        <v>15</v>
      </c>
      <c r="E309" s="34" t="s">
        <v>16</v>
      </c>
      <c r="F309" s="34" t="s">
        <v>17</v>
      </c>
      <c r="G309" s="34" t="s">
        <v>15</v>
      </c>
      <c r="H309" s="34" t="s">
        <v>16</v>
      </c>
      <c r="I309" s="34" t="s">
        <v>17</v>
      </c>
      <c r="J309" s="34" t="s">
        <v>15</v>
      </c>
      <c r="K309" s="34" t="s">
        <v>16</v>
      </c>
      <c r="L309" s="34" t="s">
        <v>17</v>
      </c>
      <c r="M309" s="34" t="s">
        <v>15</v>
      </c>
      <c r="N309" s="34" t="s">
        <v>16</v>
      </c>
      <c r="O309" s="34" t="s">
        <v>17</v>
      </c>
    </row>
    <row r="310" spans="1:15" ht="21" customHeight="1" thickBot="1">
      <c r="A310" s="131" t="s">
        <v>223</v>
      </c>
      <c r="B310" s="91" t="s">
        <v>210</v>
      </c>
      <c r="C310" s="190" t="s">
        <v>114</v>
      </c>
      <c r="D310" s="74">
        <v>0</v>
      </c>
      <c r="E310" s="16">
        <v>0</v>
      </c>
      <c r="F310" s="21">
        <f>SUM(D310:E310)</f>
        <v>0</v>
      </c>
      <c r="G310" s="75">
        <v>0</v>
      </c>
      <c r="H310" s="132">
        <v>0</v>
      </c>
      <c r="I310" s="76">
        <f>SUM(G310:H310)</f>
        <v>0</v>
      </c>
      <c r="J310" s="74">
        <v>0</v>
      </c>
      <c r="K310" s="16">
        <v>0</v>
      </c>
      <c r="L310" s="21">
        <f>SUM(J310:K310)</f>
        <v>0</v>
      </c>
      <c r="M310" s="68">
        <f>SUM(G310,J310)</f>
        <v>0</v>
      </c>
      <c r="N310" s="9">
        <f>SUM(H310,K310)</f>
        <v>0</v>
      </c>
      <c r="O310" s="8">
        <f>SUM(M310:N310)</f>
        <v>0</v>
      </c>
    </row>
    <row r="311" spans="1:15" ht="13.5" thickBot="1">
      <c r="A311" s="388" t="s">
        <v>31</v>
      </c>
      <c r="B311" s="388"/>
      <c r="C311" s="388"/>
      <c r="D311" s="182">
        <f>D310</f>
        <v>0</v>
      </c>
      <c r="E311" s="182">
        <f aca="true" t="shared" si="97" ref="E311:M311">E310</f>
        <v>0</v>
      </c>
      <c r="F311" s="182">
        <f>F310</f>
        <v>0</v>
      </c>
      <c r="G311" s="182">
        <f t="shared" si="97"/>
        <v>0</v>
      </c>
      <c r="H311" s="182">
        <f t="shared" si="97"/>
        <v>0</v>
      </c>
      <c r="I311" s="182">
        <f t="shared" si="97"/>
        <v>0</v>
      </c>
      <c r="J311" s="182">
        <f t="shared" si="97"/>
        <v>0</v>
      </c>
      <c r="K311" s="182">
        <f t="shared" si="97"/>
        <v>0</v>
      </c>
      <c r="L311" s="182">
        <f t="shared" si="97"/>
        <v>0</v>
      </c>
      <c r="M311" s="182">
        <f t="shared" si="97"/>
        <v>0</v>
      </c>
      <c r="N311" s="182">
        <f>N310</f>
        <v>0</v>
      </c>
      <c r="O311" s="182">
        <f>O310</f>
        <v>0</v>
      </c>
    </row>
    <row r="312" spans="1:15" ht="15.75" customHeight="1" thickBot="1">
      <c r="A312" s="424" t="s">
        <v>38</v>
      </c>
      <c r="B312" s="424"/>
      <c r="C312" s="424"/>
      <c r="D312" s="38">
        <f>D307+D311</f>
        <v>85</v>
      </c>
      <c r="E312" s="38">
        <f aca="true" t="shared" si="98" ref="E312:N312">E307+E311</f>
        <v>40</v>
      </c>
      <c r="F312" s="38">
        <f t="shared" si="98"/>
        <v>125</v>
      </c>
      <c r="G312" s="38">
        <f t="shared" si="98"/>
        <v>99</v>
      </c>
      <c r="H312" s="38">
        <f t="shared" si="98"/>
        <v>42</v>
      </c>
      <c r="I312" s="38">
        <f t="shared" si="98"/>
        <v>141</v>
      </c>
      <c r="J312" s="38">
        <f t="shared" si="98"/>
        <v>206</v>
      </c>
      <c r="K312" s="38">
        <f t="shared" si="98"/>
        <v>72</v>
      </c>
      <c r="L312" s="38">
        <f t="shared" si="98"/>
        <v>278</v>
      </c>
      <c r="M312" s="38">
        <f t="shared" si="98"/>
        <v>305</v>
      </c>
      <c r="N312" s="38">
        <f t="shared" si="98"/>
        <v>114</v>
      </c>
      <c r="O312" s="38">
        <f>O307+O311</f>
        <v>419</v>
      </c>
    </row>
    <row r="313" spans="1:15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3" s="84" customFormat="1" ht="13.5" thickBot="1">
      <c r="A314" s="144"/>
      <c r="B314" s="144"/>
      <c r="C314" s="144"/>
    </row>
    <row r="315" spans="1:15" ht="13.5" thickBot="1">
      <c r="A315" s="401" t="s">
        <v>111</v>
      </c>
      <c r="B315" s="401"/>
      <c r="C315" s="401"/>
      <c r="D315" s="401"/>
      <c r="E315" s="401"/>
      <c r="F315" s="401"/>
      <c r="G315" s="371" t="s">
        <v>6</v>
      </c>
      <c r="H315" s="371"/>
      <c r="I315" s="371"/>
      <c r="J315" s="371"/>
      <c r="K315" s="371"/>
      <c r="L315" s="371"/>
      <c r="M315" s="371"/>
      <c r="N315" s="371"/>
      <c r="O315" s="371"/>
    </row>
    <row r="316" spans="1:15" ht="13.5" thickBot="1">
      <c r="A316" s="35" t="s">
        <v>7</v>
      </c>
      <c r="B316" s="372" t="s">
        <v>40</v>
      </c>
      <c r="C316" s="35" t="s">
        <v>9</v>
      </c>
      <c r="D316" s="375" t="s">
        <v>10</v>
      </c>
      <c r="E316" s="375"/>
      <c r="F316" s="375"/>
      <c r="G316" s="375" t="s">
        <v>11</v>
      </c>
      <c r="H316" s="375"/>
      <c r="I316" s="375"/>
      <c r="J316" s="375" t="s">
        <v>12</v>
      </c>
      <c r="K316" s="375"/>
      <c r="L316" s="375"/>
      <c r="M316" s="375" t="s">
        <v>13</v>
      </c>
      <c r="N316" s="375"/>
      <c r="O316" s="375"/>
    </row>
    <row r="317" spans="1:15" ht="13.5" customHeight="1" thickBot="1">
      <c r="A317" s="35" t="s">
        <v>175</v>
      </c>
      <c r="B317" s="373"/>
      <c r="C317" s="34" t="s">
        <v>9</v>
      </c>
      <c r="D317" s="34" t="s">
        <v>15</v>
      </c>
      <c r="E317" s="34" t="s">
        <v>16</v>
      </c>
      <c r="F317" s="34" t="s">
        <v>17</v>
      </c>
      <c r="G317" s="34" t="s">
        <v>15</v>
      </c>
      <c r="H317" s="34" t="s">
        <v>16</v>
      </c>
      <c r="I317" s="34" t="s">
        <v>17</v>
      </c>
      <c r="J317" s="34" t="s">
        <v>15</v>
      </c>
      <c r="K317" s="34" t="s">
        <v>16</v>
      </c>
      <c r="L317" s="34" t="s">
        <v>17</v>
      </c>
      <c r="M317" s="34" t="s">
        <v>15</v>
      </c>
      <c r="N317" s="34" t="s">
        <v>16</v>
      </c>
      <c r="O317" s="34" t="s">
        <v>17</v>
      </c>
    </row>
    <row r="318" spans="1:15" ht="25.5" customHeight="1" thickBot="1">
      <c r="A318" s="131" t="s">
        <v>174</v>
      </c>
      <c r="B318" s="355" t="s">
        <v>129</v>
      </c>
      <c r="C318" s="15" t="s">
        <v>20</v>
      </c>
      <c r="D318" s="74">
        <v>0</v>
      </c>
      <c r="E318" s="16">
        <v>0</v>
      </c>
      <c r="F318" s="21">
        <f>SUM(D318:E318)</f>
        <v>0</v>
      </c>
      <c r="G318" s="75">
        <v>6</v>
      </c>
      <c r="H318" s="132">
        <v>3</v>
      </c>
      <c r="I318" s="76">
        <f>SUM(G318:H318)</f>
        <v>9</v>
      </c>
      <c r="J318" s="74">
        <v>0</v>
      </c>
      <c r="K318" s="16">
        <v>0</v>
      </c>
      <c r="L318" s="21">
        <f>SUM(J318:K318)</f>
        <v>0</v>
      </c>
      <c r="M318" s="68">
        <f>SUM(G318,J318)</f>
        <v>6</v>
      </c>
      <c r="N318" s="9">
        <f>SUM(H318,K318)</f>
        <v>3</v>
      </c>
      <c r="O318" s="8">
        <f>SUM(M318:N318)</f>
        <v>9</v>
      </c>
    </row>
    <row r="319" spans="1:15" ht="13.5" thickBot="1">
      <c r="A319" s="424" t="s">
        <v>38</v>
      </c>
      <c r="B319" s="424"/>
      <c r="C319" s="424"/>
      <c r="D319" s="182">
        <f>D318</f>
        <v>0</v>
      </c>
      <c r="E319" s="182">
        <f aca="true" t="shared" si="99" ref="E319:M319">E318</f>
        <v>0</v>
      </c>
      <c r="F319" s="182">
        <f t="shared" si="99"/>
        <v>0</v>
      </c>
      <c r="G319" s="182">
        <f t="shared" si="99"/>
        <v>6</v>
      </c>
      <c r="H319" s="182">
        <f t="shared" si="99"/>
        <v>3</v>
      </c>
      <c r="I319" s="182">
        <f t="shared" si="99"/>
        <v>9</v>
      </c>
      <c r="J319" s="182">
        <f t="shared" si="99"/>
        <v>0</v>
      </c>
      <c r="K319" s="182">
        <f t="shared" si="99"/>
        <v>0</v>
      </c>
      <c r="L319" s="182">
        <f t="shared" si="99"/>
        <v>0</v>
      </c>
      <c r="M319" s="182">
        <f t="shared" si="99"/>
        <v>6</v>
      </c>
      <c r="N319" s="182">
        <f>N318</f>
        <v>3</v>
      </c>
      <c r="O319" s="182">
        <f>O318</f>
        <v>9</v>
      </c>
    </row>
    <row r="320" spans="1:15" ht="12.75">
      <c r="A320" s="144"/>
      <c r="B320" s="144"/>
      <c r="C320" s="14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ht="13.5" thickBot="1">
      <c r="A321" s="144"/>
      <c r="B321" s="144"/>
      <c r="C321" s="14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ht="13.5" thickBot="1">
      <c r="A322" s="401" t="s">
        <v>111</v>
      </c>
      <c r="B322" s="401"/>
      <c r="C322" s="401"/>
      <c r="D322" s="401"/>
      <c r="E322" s="401"/>
      <c r="F322" s="401"/>
      <c r="G322" s="371" t="s">
        <v>6</v>
      </c>
      <c r="H322" s="371"/>
      <c r="I322" s="371"/>
      <c r="J322" s="371"/>
      <c r="K322" s="371"/>
      <c r="L322" s="371"/>
      <c r="M322" s="371"/>
      <c r="N322" s="371"/>
      <c r="O322" s="371"/>
    </row>
    <row r="323" spans="1:15" ht="13.5" thickBot="1">
      <c r="A323" s="35" t="s">
        <v>7</v>
      </c>
      <c r="B323" s="372" t="s">
        <v>40</v>
      </c>
      <c r="C323" s="35" t="s">
        <v>9</v>
      </c>
      <c r="D323" s="375" t="s">
        <v>10</v>
      </c>
      <c r="E323" s="375"/>
      <c r="F323" s="375"/>
      <c r="G323" s="375" t="s">
        <v>11</v>
      </c>
      <c r="H323" s="375"/>
      <c r="I323" s="375"/>
      <c r="J323" s="375" t="s">
        <v>12</v>
      </c>
      <c r="K323" s="375"/>
      <c r="L323" s="375"/>
      <c r="M323" s="375" t="s">
        <v>13</v>
      </c>
      <c r="N323" s="375"/>
      <c r="O323" s="375"/>
    </row>
    <row r="324" spans="1:15" ht="13.5" thickBot="1">
      <c r="A324" s="35" t="s">
        <v>32</v>
      </c>
      <c r="B324" s="373"/>
      <c r="C324" s="34" t="s">
        <v>9</v>
      </c>
      <c r="D324" s="34" t="s">
        <v>15</v>
      </c>
      <c r="E324" s="34" t="s">
        <v>16</v>
      </c>
      <c r="F324" s="34" t="s">
        <v>17</v>
      </c>
      <c r="G324" s="34" t="s">
        <v>15</v>
      </c>
      <c r="H324" s="34" t="s">
        <v>16</v>
      </c>
      <c r="I324" s="34" t="s">
        <v>17</v>
      </c>
      <c r="J324" s="34" t="s">
        <v>15</v>
      </c>
      <c r="K324" s="34" t="s">
        <v>16</v>
      </c>
      <c r="L324" s="34" t="s">
        <v>17</v>
      </c>
      <c r="M324" s="34" t="s">
        <v>15</v>
      </c>
      <c r="N324" s="34" t="s">
        <v>16</v>
      </c>
      <c r="O324" s="34" t="s">
        <v>17</v>
      </c>
    </row>
    <row r="325" spans="1:15" ht="12.75">
      <c r="A325" s="356" t="s">
        <v>126</v>
      </c>
      <c r="B325" s="167" t="s">
        <v>119</v>
      </c>
      <c r="C325" s="304" t="s">
        <v>96</v>
      </c>
      <c r="D325" s="70">
        <v>0</v>
      </c>
      <c r="E325" s="71">
        <v>0</v>
      </c>
      <c r="F325" s="158">
        <f>SUM(D325:E325)</f>
        <v>0</v>
      </c>
      <c r="G325" s="70">
        <v>0</v>
      </c>
      <c r="H325" s="71">
        <v>0</v>
      </c>
      <c r="I325" s="64">
        <f>SUM(G325:H325)</f>
        <v>0</v>
      </c>
      <c r="J325" s="70">
        <v>0</v>
      </c>
      <c r="K325" s="71">
        <v>0</v>
      </c>
      <c r="L325" s="158">
        <f>SUM(J325,K325)</f>
        <v>0</v>
      </c>
      <c r="M325" s="128">
        <f>SUM(G325,J325)</f>
        <v>0</v>
      </c>
      <c r="N325" s="6">
        <f>SUM(H325,K325)</f>
        <v>0</v>
      </c>
      <c r="O325" s="64">
        <f>SUM(M325:N325)</f>
        <v>0</v>
      </c>
    </row>
    <row r="326" spans="1:15" ht="13.5" thickBot="1">
      <c r="A326" s="357" t="s">
        <v>224</v>
      </c>
      <c r="B326" s="131" t="s">
        <v>119</v>
      </c>
      <c r="C326" s="215" t="s">
        <v>96</v>
      </c>
      <c r="D326" s="302">
        <v>0</v>
      </c>
      <c r="E326" s="303">
        <v>0</v>
      </c>
      <c r="F326" s="277">
        <f>SUM(D326:E326)</f>
        <v>0</v>
      </c>
      <c r="G326" s="302">
        <v>2</v>
      </c>
      <c r="H326" s="303">
        <v>2</v>
      </c>
      <c r="I326" s="26">
        <f>SUM(G326:H326)</f>
        <v>4</v>
      </c>
      <c r="J326" s="302">
        <v>3</v>
      </c>
      <c r="K326" s="303">
        <v>9</v>
      </c>
      <c r="L326" s="277">
        <f>SUM(J326,K326)</f>
        <v>12</v>
      </c>
      <c r="M326" s="68">
        <f>SUM(G326,J326)</f>
        <v>5</v>
      </c>
      <c r="N326" s="9">
        <f>SUM(H326,K326)</f>
        <v>11</v>
      </c>
      <c r="O326" s="26">
        <f>SUM(M326:N326)</f>
        <v>16</v>
      </c>
    </row>
    <row r="327" spans="1:15" ht="13.5" thickBot="1">
      <c r="A327" s="388" t="s">
        <v>133</v>
      </c>
      <c r="B327" s="388"/>
      <c r="C327" s="388"/>
      <c r="D327" s="182">
        <f>SUM(D325:D326)</f>
        <v>0</v>
      </c>
      <c r="E327" s="182">
        <f aca="true" t="shared" si="100" ref="E327:N327">SUM(E325:E326)</f>
        <v>0</v>
      </c>
      <c r="F327" s="182">
        <f t="shared" si="100"/>
        <v>0</v>
      </c>
      <c r="G327" s="182">
        <f t="shared" si="100"/>
        <v>2</v>
      </c>
      <c r="H327" s="182">
        <f>SUM(H325:H326)</f>
        <v>2</v>
      </c>
      <c r="I327" s="182">
        <f t="shared" si="100"/>
        <v>4</v>
      </c>
      <c r="J327" s="182">
        <f t="shared" si="100"/>
        <v>3</v>
      </c>
      <c r="K327" s="182">
        <f t="shared" si="100"/>
        <v>9</v>
      </c>
      <c r="L327" s="182">
        <f t="shared" si="100"/>
        <v>12</v>
      </c>
      <c r="M327" s="182">
        <f t="shared" si="100"/>
        <v>5</v>
      </c>
      <c r="N327" s="182">
        <f t="shared" si="100"/>
        <v>11</v>
      </c>
      <c r="O327" s="182">
        <f>SUM(O325:O326)</f>
        <v>16</v>
      </c>
    </row>
    <row r="328" spans="1:3" s="84" customFormat="1" ht="13.5" thickBot="1">
      <c r="A328" s="50"/>
      <c r="B328" s="50"/>
      <c r="C328" s="50"/>
    </row>
    <row r="329" spans="1:15" ht="13.5" thickBot="1">
      <c r="A329" s="35" t="s">
        <v>37</v>
      </c>
      <c r="B329" s="61" t="s">
        <v>40</v>
      </c>
      <c r="C329" s="34" t="s">
        <v>9</v>
      </c>
      <c r="D329" s="34" t="s">
        <v>15</v>
      </c>
      <c r="E329" s="34" t="s">
        <v>16</v>
      </c>
      <c r="F329" s="34" t="s">
        <v>17</v>
      </c>
      <c r="G329" s="34" t="s">
        <v>15</v>
      </c>
      <c r="H329" s="34" t="s">
        <v>16</v>
      </c>
      <c r="I329" s="34" t="s">
        <v>17</v>
      </c>
      <c r="J329" s="34" t="s">
        <v>15</v>
      </c>
      <c r="K329" s="34" t="s">
        <v>16</v>
      </c>
      <c r="L329" s="34" t="s">
        <v>17</v>
      </c>
      <c r="M329" s="34" t="s">
        <v>15</v>
      </c>
      <c r="N329" s="34" t="s">
        <v>16</v>
      </c>
      <c r="O329" s="34" t="s">
        <v>17</v>
      </c>
    </row>
    <row r="330" spans="1:15" ht="13.5" thickBot="1">
      <c r="A330" s="135" t="s">
        <v>118</v>
      </c>
      <c r="B330" s="97" t="s">
        <v>119</v>
      </c>
      <c r="C330" s="104" t="s">
        <v>72</v>
      </c>
      <c r="D330" s="25">
        <v>0</v>
      </c>
      <c r="E330" s="11">
        <v>0</v>
      </c>
      <c r="F330" s="26">
        <f>SUM(D330:E330)</f>
        <v>0</v>
      </c>
      <c r="G330" s="138">
        <v>0</v>
      </c>
      <c r="H330" s="139">
        <v>0</v>
      </c>
      <c r="I330" s="117">
        <f>SUM(G330:H330)</f>
        <v>0</v>
      </c>
      <c r="J330" s="25">
        <v>0</v>
      </c>
      <c r="K330" s="11">
        <v>0</v>
      </c>
      <c r="L330" s="26">
        <f>SUM(J330,K330)</f>
        <v>0</v>
      </c>
      <c r="M330" s="92">
        <f>SUM(G330,J330)</f>
        <v>0</v>
      </c>
      <c r="N330" s="7">
        <f>SUM(H330,K330)</f>
        <v>0</v>
      </c>
      <c r="O330" s="8">
        <f>SUM(M330:N330)</f>
        <v>0</v>
      </c>
    </row>
    <row r="331" spans="1:15" ht="13.5" thickBot="1">
      <c r="A331" s="388" t="s">
        <v>31</v>
      </c>
      <c r="B331" s="388"/>
      <c r="C331" s="388"/>
      <c r="D331" s="182">
        <f>SUM(D330:D330)</f>
        <v>0</v>
      </c>
      <c r="E331" s="182">
        <f aca="true" t="shared" si="101" ref="E331:N331">SUM(E330:E330)</f>
        <v>0</v>
      </c>
      <c r="F331" s="182">
        <f t="shared" si="101"/>
        <v>0</v>
      </c>
      <c r="G331" s="182">
        <f t="shared" si="101"/>
        <v>0</v>
      </c>
      <c r="H331" s="182">
        <f t="shared" si="101"/>
        <v>0</v>
      </c>
      <c r="I331" s="182">
        <f t="shared" si="101"/>
        <v>0</v>
      </c>
      <c r="J331" s="182">
        <f t="shared" si="101"/>
        <v>0</v>
      </c>
      <c r="K331" s="182">
        <f t="shared" si="101"/>
        <v>0</v>
      </c>
      <c r="L331" s="182">
        <f t="shared" si="101"/>
        <v>0</v>
      </c>
      <c r="M331" s="182">
        <f t="shared" si="101"/>
        <v>0</v>
      </c>
      <c r="N331" s="182">
        <f t="shared" si="101"/>
        <v>0</v>
      </c>
      <c r="O331" s="182">
        <f>SUM(O330:O330)</f>
        <v>0</v>
      </c>
    </row>
    <row r="332" spans="1:15" ht="13.5" thickBot="1">
      <c r="A332" s="424" t="s">
        <v>38</v>
      </c>
      <c r="B332" s="424"/>
      <c r="C332" s="424"/>
      <c r="D332" s="182">
        <f>SUM(D327,D331)</f>
        <v>0</v>
      </c>
      <c r="E332" s="182">
        <f aca="true" t="shared" si="102" ref="E332:N332">SUM(E327,E331)</f>
        <v>0</v>
      </c>
      <c r="F332" s="182">
        <f t="shared" si="102"/>
        <v>0</v>
      </c>
      <c r="G332" s="182">
        <f t="shared" si="102"/>
        <v>2</v>
      </c>
      <c r="H332" s="182">
        <f t="shared" si="102"/>
        <v>2</v>
      </c>
      <c r="I332" s="182">
        <f t="shared" si="102"/>
        <v>4</v>
      </c>
      <c r="J332" s="182">
        <f t="shared" si="102"/>
        <v>3</v>
      </c>
      <c r="K332" s="182">
        <f t="shared" si="102"/>
        <v>9</v>
      </c>
      <c r="L332" s="182">
        <f t="shared" si="102"/>
        <v>12</v>
      </c>
      <c r="M332" s="182">
        <f t="shared" si="102"/>
        <v>5</v>
      </c>
      <c r="N332" s="182">
        <f t="shared" si="102"/>
        <v>11</v>
      </c>
      <c r="O332" s="182">
        <f>SUM(O327,O331)</f>
        <v>16</v>
      </c>
    </row>
    <row r="333" spans="1:15" ht="13.5" thickBot="1">
      <c r="A333" s="28"/>
      <c r="B333" s="28"/>
      <c r="C333" s="28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ht="13.5" thickBot="1">
      <c r="A334" s="401" t="s">
        <v>111</v>
      </c>
      <c r="B334" s="401"/>
      <c r="C334" s="401"/>
      <c r="D334" s="401"/>
      <c r="E334" s="401"/>
      <c r="F334" s="401"/>
      <c r="G334" s="371" t="s">
        <v>6</v>
      </c>
      <c r="H334" s="371"/>
      <c r="I334" s="371"/>
      <c r="J334" s="371"/>
      <c r="K334" s="371"/>
      <c r="L334" s="371"/>
      <c r="M334" s="371"/>
      <c r="N334" s="371"/>
      <c r="O334" s="371"/>
    </row>
    <row r="335" spans="1:15" ht="13.5" thickBot="1">
      <c r="A335" s="35" t="s">
        <v>7</v>
      </c>
      <c r="B335" s="372" t="s">
        <v>40</v>
      </c>
      <c r="C335" s="145" t="s">
        <v>9</v>
      </c>
      <c r="D335" s="375" t="s">
        <v>10</v>
      </c>
      <c r="E335" s="375"/>
      <c r="F335" s="375"/>
      <c r="G335" s="375" t="s">
        <v>11</v>
      </c>
      <c r="H335" s="375"/>
      <c r="I335" s="375"/>
      <c r="J335" s="375" t="s">
        <v>12</v>
      </c>
      <c r="K335" s="375"/>
      <c r="L335" s="375"/>
      <c r="M335" s="375" t="s">
        <v>13</v>
      </c>
      <c r="N335" s="375"/>
      <c r="O335" s="375"/>
    </row>
    <row r="336" spans="1:15" ht="13.5" thickBot="1">
      <c r="A336" s="14" t="s">
        <v>32</v>
      </c>
      <c r="B336" s="373"/>
      <c r="C336" s="34" t="s">
        <v>9</v>
      </c>
      <c r="D336" s="211" t="s">
        <v>15</v>
      </c>
      <c r="E336" s="212" t="s">
        <v>16</v>
      </c>
      <c r="F336" s="213" t="s">
        <v>17</v>
      </c>
      <c r="G336" s="211" t="s">
        <v>15</v>
      </c>
      <c r="H336" s="213" t="s">
        <v>16</v>
      </c>
      <c r="I336" s="86" t="s">
        <v>17</v>
      </c>
      <c r="J336" s="211" t="s">
        <v>15</v>
      </c>
      <c r="K336" s="212" t="s">
        <v>16</v>
      </c>
      <c r="L336" s="213" t="s">
        <v>17</v>
      </c>
      <c r="M336" s="214" t="s">
        <v>15</v>
      </c>
      <c r="N336" s="212" t="s">
        <v>16</v>
      </c>
      <c r="O336" s="213" t="s">
        <v>17</v>
      </c>
    </row>
    <row r="337" spans="1:15" ht="12.75">
      <c r="A337" s="80" t="s">
        <v>209</v>
      </c>
      <c r="B337" s="91" t="s">
        <v>157</v>
      </c>
      <c r="C337" s="95" t="s">
        <v>153</v>
      </c>
      <c r="D337" s="45">
        <v>0</v>
      </c>
      <c r="E337" s="6">
        <v>0</v>
      </c>
      <c r="F337" s="64">
        <f>SUM(D337:E337)</f>
        <v>0</v>
      </c>
      <c r="G337" s="70">
        <v>0</v>
      </c>
      <c r="H337" s="71">
        <v>0</v>
      </c>
      <c r="I337" s="158">
        <f>SUM(G337:H337)</f>
        <v>0</v>
      </c>
      <c r="J337" s="45">
        <v>1</v>
      </c>
      <c r="K337" s="6">
        <v>5</v>
      </c>
      <c r="L337" s="64">
        <f>SUM(J337:K337)</f>
        <v>6</v>
      </c>
      <c r="M337" s="45">
        <f>SUM(G337,J337)</f>
        <v>1</v>
      </c>
      <c r="N337" s="6">
        <f>SUM(H337,K337)</f>
        <v>5</v>
      </c>
      <c r="O337" s="64">
        <f>SUM(M337:N337)</f>
        <v>6</v>
      </c>
    </row>
    <row r="338" spans="1:15" ht="13.5" thickBot="1">
      <c r="A338" s="131" t="s">
        <v>58</v>
      </c>
      <c r="B338" s="355" t="s">
        <v>157</v>
      </c>
      <c r="C338" s="215" t="s">
        <v>153</v>
      </c>
      <c r="D338" s="25">
        <v>0</v>
      </c>
      <c r="E338" s="11">
        <v>0</v>
      </c>
      <c r="F338" s="26">
        <f>SUM(D338:E338)</f>
        <v>0</v>
      </c>
      <c r="G338" s="302">
        <v>9</v>
      </c>
      <c r="H338" s="303">
        <v>5</v>
      </c>
      <c r="I338" s="277">
        <f>SUM(G338:H338)</f>
        <v>14</v>
      </c>
      <c r="J338" s="25">
        <v>1</v>
      </c>
      <c r="K338" s="11">
        <v>1</v>
      </c>
      <c r="L338" s="26">
        <f>SUM(J338:K338)</f>
        <v>2</v>
      </c>
      <c r="M338" s="25">
        <f>SUM(G338,J338)</f>
        <v>10</v>
      </c>
      <c r="N338" s="11">
        <f>SUM(H338,K338)</f>
        <v>6</v>
      </c>
      <c r="O338" s="26">
        <f>SUM(M338:N338)</f>
        <v>16</v>
      </c>
    </row>
    <row r="339" spans="1:15" ht="13.5" thickBot="1">
      <c r="A339" s="388" t="s">
        <v>132</v>
      </c>
      <c r="B339" s="388"/>
      <c r="C339" s="388"/>
      <c r="D339" s="210">
        <f>SUM(D337:D338)</f>
        <v>0</v>
      </c>
      <c r="E339" s="210">
        <f aca="true" t="shared" si="103" ref="E339:O339">SUM(E337:E338)</f>
        <v>0</v>
      </c>
      <c r="F339" s="210">
        <f t="shared" si="103"/>
        <v>0</v>
      </c>
      <c r="G339" s="210">
        <f t="shared" si="103"/>
        <v>9</v>
      </c>
      <c r="H339" s="210">
        <f t="shared" si="103"/>
        <v>5</v>
      </c>
      <c r="I339" s="210">
        <f t="shared" si="103"/>
        <v>14</v>
      </c>
      <c r="J339" s="210">
        <f t="shared" si="103"/>
        <v>2</v>
      </c>
      <c r="K339" s="210">
        <f t="shared" si="103"/>
        <v>6</v>
      </c>
      <c r="L339" s="210">
        <f t="shared" si="103"/>
        <v>8</v>
      </c>
      <c r="M339" s="210">
        <f t="shared" si="103"/>
        <v>11</v>
      </c>
      <c r="N339" s="210">
        <f t="shared" si="103"/>
        <v>11</v>
      </c>
      <c r="O339" s="210">
        <f t="shared" si="103"/>
        <v>22</v>
      </c>
    </row>
    <row r="340" ht="12.75" customHeight="1" thickBot="1">
      <c r="A340" s="150"/>
    </row>
    <row r="341" spans="1:15" ht="13.5" thickBot="1">
      <c r="A341" s="35" t="s">
        <v>37</v>
      </c>
      <c r="B341" s="61" t="s">
        <v>40</v>
      </c>
      <c r="C341" s="93" t="s">
        <v>9</v>
      </c>
      <c r="D341" s="34" t="s">
        <v>15</v>
      </c>
      <c r="E341" s="34" t="s">
        <v>16</v>
      </c>
      <c r="F341" s="34" t="s">
        <v>17</v>
      </c>
      <c r="G341" s="34" t="s">
        <v>15</v>
      </c>
      <c r="H341" s="34" t="s">
        <v>16</v>
      </c>
      <c r="I341" s="34" t="s">
        <v>17</v>
      </c>
      <c r="J341" s="34" t="s">
        <v>15</v>
      </c>
      <c r="K341" s="34" t="s">
        <v>16</v>
      </c>
      <c r="L341" s="34" t="s">
        <v>17</v>
      </c>
      <c r="M341" s="34" t="s">
        <v>15</v>
      </c>
      <c r="N341" s="34" t="s">
        <v>16</v>
      </c>
      <c r="O341" s="34" t="s">
        <v>17</v>
      </c>
    </row>
    <row r="342" spans="1:15" ht="12.75">
      <c r="A342" s="167" t="s">
        <v>209</v>
      </c>
      <c r="B342" s="168" t="s">
        <v>157</v>
      </c>
      <c r="C342" s="358" t="s">
        <v>153</v>
      </c>
      <c r="D342" s="43">
        <v>0</v>
      </c>
      <c r="E342" s="9">
        <v>0</v>
      </c>
      <c r="F342" s="24">
        <f>SUM(D342:E342)</f>
        <v>0</v>
      </c>
      <c r="G342" s="70">
        <v>0</v>
      </c>
      <c r="H342" s="71">
        <v>0</v>
      </c>
      <c r="I342" s="158">
        <f>SUM(G342:H342)</f>
        <v>0</v>
      </c>
      <c r="J342" s="45">
        <v>4</v>
      </c>
      <c r="K342" s="6">
        <v>1</v>
      </c>
      <c r="L342" s="64">
        <f>SUM(J342,K342)</f>
        <v>5</v>
      </c>
      <c r="M342" s="45">
        <f>SUM(G342,J342)</f>
        <v>4</v>
      </c>
      <c r="N342" s="6">
        <f>SUM(H342,K342)</f>
        <v>1</v>
      </c>
      <c r="O342" s="64">
        <f>SUM(M342:N342)</f>
        <v>5</v>
      </c>
    </row>
    <row r="343" spans="1:15" ht="13.5" thickBot="1">
      <c r="A343" s="135" t="s">
        <v>58</v>
      </c>
      <c r="B343" s="355" t="s">
        <v>157</v>
      </c>
      <c r="C343" s="94" t="s">
        <v>153</v>
      </c>
      <c r="D343" s="55">
        <v>0</v>
      </c>
      <c r="E343" s="52">
        <v>0</v>
      </c>
      <c r="F343" s="78">
        <f>SUM(D343:E343)</f>
        <v>0</v>
      </c>
      <c r="G343" s="72">
        <v>5</v>
      </c>
      <c r="H343" s="73">
        <v>2</v>
      </c>
      <c r="I343" s="136">
        <f>SUM(G343:H343)</f>
        <v>7</v>
      </c>
      <c r="J343" s="55">
        <v>0</v>
      </c>
      <c r="K343" s="52">
        <v>3</v>
      </c>
      <c r="L343" s="78">
        <f>SUM(J343,K343)</f>
        <v>3</v>
      </c>
      <c r="M343" s="55">
        <f>SUM(G343,J343)</f>
        <v>5</v>
      </c>
      <c r="N343" s="52">
        <f>SUM(H343,K343)</f>
        <v>5</v>
      </c>
      <c r="O343" s="78">
        <f>SUM(M343:N343)</f>
        <v>10</v>
      </c>
    </row>
    <row r="344" spans="1:15" ht="12" customHeight="1" thickBot="1">
      <c r="A344" s="388" t="s">
        <v>31</v>
      </c>
      <c r="B344" s="388"/>
      <c r="C344" s="388"/>
      <c r="D344" s="210">
        <f>D342+D343</f>
        <v>0</v>
      </c>
      <c r="E344" s="210">
        <f aca="true" t="shared" si="104" ref="E344:O344">E342+E343</f>
        <v>0</v>
      </c>
      <c r="F344" s="210">
        <f t="shared" si="104"/>
        <v>0</v>
      </c>
      <c r="G344" s="210">
        <f t="shared" si="104"/>
        <v>5</v>
      </c>
      <c r="H344" s="210">
        <f t="shared" si="104"/>
        <v>2</v>
      </c>
      <c r="I344" s="210">
        <f t="shared" si="104"/>
        <v>7</v>
      </c>
      <c r="J344" s="210">
        <f t="shared" si="104"/>
        <v>4</v>
      </c>
      <c r="K344" s="210">
        <f t="shared" si="104"/>
        <v>4</v>
      </c>
      <c r="L344" s="210">
        <f t="shared" si="104"/>
        <v>8</v>
      </c>
      <c r="M344" s="210">
        <f t="shared" si="104"/>
        <v>9</v>
      </c>
      <c r="N344" s="210">
        <f t="shared" si="104"/>
        <v>6</v>
      </c>
      <c r="O344" s="210">
        <f t="shared" si="104"/>
        <v>15</v>
      </c>
    </row>
    <row r="345" spans="1:15" ht="13.5" thickBot="1">
      <c r="A345" s="424" t="s">
        <v>38</v>
      </c>
      <c r="B345" s="424"/>
      <c r="C345" s="424"/>
      <c r="D345" s="182">
        <f>SUM(D339,D344)</f>
        <v>0</v>
      </c>
      <c r="E345" s="182">
        <f aca="true" t="shared" si="105" ref="E345:N345">SUM(E339,E344)</f>
        <v>0</v>
      </c>
      <c r="F345" s="182">
        <f t="shared" si="105"/>
        <v>0</v>
      </c>
      <c r="G345" s="182">
        <f t="shared" si="105"/>
        <v>14</v>
      </c>
      <c r="H345" s="182">
        <f t="shared" si="105"/>
        <v>7</v>
      </c>
      <c r="I345" s="182">
        <f t="shared" si="105"/>
        <v>21</v>
      </c>
      <c r="J345" s="182">
        <f t="shared" si="105"/>
        <v>6</v>
      </c>
      <c r="K345" s="182">
        <f t="shared" si="105"/>
        <v>10</v>
      </c>
      <c r="L345" s="182">
        <f t="shared" si="105"/>
        <v>16</v>
      </c>
      <c r="M345" s="182">
        <f t="shared" si="105"/>
        <v>20</v>
      </c>
      <c r="N345" s="182">
        <f t="shared" si="105"/>
        <v>17</v>
      </c>
      <c r="O345" s="182">
        <f>SUM(O339,O344)</f>
        <v>37</v>
      </c>
    </row>
    <row r="346" spans="1:15" ht="12.75">
      <c r="A346" s="28"/>
      <c r="B346" s="28"/>
      <c r="C346" s="28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ht="12.75">
      <c r="A347" s="28"/>
      <c r="B347" s="28"/>
      <c r="C347" s="28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ht="12.75">
      <c r="A348" s="28"/>
      <c r="B348" s="28"/>
      <c r="C348" s="28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ht="12.75">
      <c r="A349" s="28"/>
      <c r="B349" s="28"/>
      <c r="C349" s="28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ht="12.75">
      <c r="A350" s="28"/>
      <c r="B350" s="28"/>
      <c r="C350" s="28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ht="13.5" thickBot="1">
      <c r="A351" s="189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</row>
    <row r="352" spans="1:15" ht="13.5" thickBot="1">
      <c r="A352" s="378" t="s">
        <v>111</v>
      </c>
      <c r="B352" s="379"/>
      <c r="C352" s="379"/>
      <c r="D352" s="379"/>
      <c r="E352" s="379"/>
      <c r="F352" s="380"/>
      <c r="G352" s="421" t="s">
        <v>6</v>
      </c>
      <c r="H352" s="422"/>
      <c r="I352" s="422"/>
      <c r="J352" s="422"/>
      <c r="K352" s="422"/>
      <c r="L352" s="422"/>
      <c r="M352" s="422"/>
      <c r="N352" s="422"/>
      <c r="O352" s="423"/>
    </row>
    <row r="353" spans="1:52" s="187" customFormat="1" ht="13.5" customHeight="1" thickBot="1">
      <c r="A353" s="35" t="s">
        <v>7</v>
      </c>
      <c r="B353" s="372" t="s">
        <v>40</v>
      </c>
      <c r="C353" s="376" t="s">
        <v>9</v>
      </c>
      <c r="D353" s="384" t="s">
        <v>10</v>
      </c>
      <c r="E353" s="385"/>
      <c r="F353" s="386"/>
      <c r="G353" s="384" t="s">
        <v>11</v>
      </c>
      <c r="H353" s="385"/>
      <c r="I353" s="386"/>
      <c r="J353" s="384" t="s">
        <v>12</v>
      </c>
      <c r="K353" s="385"/>
      <c r="L353" s="386"/>
      <c r="M353" s="384" t="s">
        <v>13</v>
      </c>
      <c r="N353" s="385"/>
      <c r="O353" s="3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</row>
    <row r="354" spans="1:15" ht="13.5" thickBot="1">
      <c r="A354" s="35" t="s">
        <v>35</v>
      </c>
      <c r="B354" s="373"/>
      <c r="C354" s="387"/>
      <c r="D354" s="34" t="s">
        <v>15</v>
      </c>
      <c r="E354" s="34" t="s">
        <v>16</v>
      </c>
      <c r="F354" s="34" t="s">
        <v>17</v>
      </c>
      <c r="G354" s="34" t="s">
        <v>15</v>
      </c>
      <c r="H354" s="34" t="s">
        <v>16</v>
      </c>
      <c r="I354" s="34" t="s">
        <v>17</v>
      </c>
      <c r="J354" s="34" t="s">
        <v>15</v>
      </c>
      <c r="K354" s="34" t="s">
        <v>16</v>
      </c>
      <c r="L354" s="34" t="s">
        <v>17</v>
      </c>
      <c r="M354" s="88" t="s">
        <v>15</v>
      </c>
      <c r="N354" s="34" t="s">
        <v>16</v>
      </c>
      <c r="O354" s="34" t="s">
        <v>17</v>
      </c>
    </row>
    <row r="355" spans="1:15" ht="13.5" thickBot="1">
      <c r="A355" s="135" t="s">
        <v>226</v>
      </c>
      <c r="B355" s="183" t="s">
        <v>125</v>
      </c>
      <c r="C355" s="95" t="s">
        <v>96</v>
      </c>
      <c r="D355" s="25">
        <v>0</v>
      </c>
      <c r="E355" s="11">
        <v>0</v>
      </c>
      <c r="F355" s="26">
        <f>SUM(D355:E355)</f>
        <v>0</v>
      </c>
      <c r="G355" s="25">
        <v>0</v>
      </c>
      <c r="H355" s="11">
        <v>0</v>
      </c>
      <c r="I355" s="26">
        <f>SUM(G355,H355)</f>
        <v>0</v>
      </c>
      <c r="J355" s="25">
        <v>2</v>
      </c>
      <c r="K355" s="11">
        <v>5</v>
      </c>
      <c r="L355" s="26">
        <f>SUM(J355:K355)</f>
        <v>7</v>
      </c>
      <c r="M355" s="68">
        <f>G355+J355</f>
        <v>2</v>
      </c>
      <c r="N355" s="9">
        <f>H355+K355</f>
        <v>5</v>
      </c>
      <c r="O355" s="26">
        <f>SUM(M355:N355)</f>
        <v>7</v>
      </c>
    </row>
    <row r="356" spans="1:15" ht="13.5" thickBot="1">
      <c r="A356" s="424" t="s">
        <v>38</v>
      </c>
      <c r="B356" s="424"/>
      <c r="C356" s="424"/>
      <c r="D356" s="182">
        <f>D355</f>
        <v>0</v>
      </c>
      <c r="E356" s="182">
        <f aca="true" t="shared" si="106" ref="E356:N356">E355</f>
        <v>0</v>
      </c>
      <c r="F356" s="182">
        <f t="shared" si="106"/>
        <v>0</v>
      </c>
      <c r="G356" s="182">
        <f t="shared" si="106"/>
        <v>0</v>
      </c>
      <c r="H356" s="182">
        <f t="shared" si="106"/>
        <v>0</v>
      </c>
      <c r="I356" s="182">
        <f t="shared" si="106"/>
        <v>0</v>
      </c>
      <c r="J356" s="182">
        <f t="shared" si="106"/>
        <v>2</v>
      </c>
      <c r="K356" s="182">
        <f t="shared" si="106"/>
        <v>5</v>
      </c>
      <c r="L356" s="182">
        <f t="shared" si="106"/>
        <v>7</v>
      </c>
      <c r="M356" s="182">
        <f t="shared" si="106"/>
        <v>2</v>
      </c>
      <c r="N356" s="182">
        <f t="shared" si="106"/>
        <v>5</v>
      </c>
      <c r="O356" s="182">
        <f>O355</f>
        <v>7</v>
      </c>
    </row>
    <row r="357" spans="1:15" ht="13.5" thickBot="1">
      <c r="A357" s="144"/>
      <c r="B357" s="144"/>
      <c r="C357" s="14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ht="13.5" thickBot="1">
      <c r="A358" s="401" t="s">
        <v>111</v>
      </c>
      <c r="B358" s="401"/>
      <c r="C358" s="401"/>
      <c r="D358" s="401"/>
      <c r="E358" s="401"/>
      <c r="F358" s="401"/>
      <c r="G358" s="371" t="s">
        <v>6</v>
      </c>
      <c r="H358" s="371"/>
      <c r="I358" s="371"/>
      <c r="J358" s="371"/>
      <c r="K358" s="371"/>
      <c r="L358" s="371"/>
      <c r="M358" s="371"/>
      <c r="N358" s="371"/>
      <c r="O358" s="371"/>
    </row>
    <row r="359" spans="1:15" ht="13.5" thickBot="1">
      <c r="A359" s="35" t="s">
        <v>7</v>
      </c>
      <c r="B359" s="372" t="s">
        <v>40</v>
      </c>
      <c r="C359" s="376" t="s">
        <v>9</v>
      </c>
      <c r="D359" s="375" t="s">
        <v>10</v>
      </c>
      <c r="E359" s="375"/>
      <c r="F359" s="375"/>
      <c r="G359" s="375" t="s">
        <v>11</v>
      </c>
      <c r="H359" s="375"/>
      <c r="I359" s="375"/>
      <c r="J359" s="375" t="s">
        <v>12</v>
      </c>
      <c r="K359" s="375"/>
      <c r="L359" s="375"/>
      <c r="M359" s="375" t="s">
        <v>13</v>
      </c>
      <c r="N359" s="375"/>
      <c r="O359" s="375"/>
    </row>
    <row r="360" spans="1:15" ht="14.25" customHeight="1" thickBot="1">
      <c r="A360" s="35" t="s">
        <v>14</v>
      </c>
      <c r="B360" s="373"/>
      <c r="C360" s="387"/>
      <c r="D360" s="34" t="s">
        <v>15</v>
      </c>
      <c r="E360" s="34" t="s">
        <v>16</v>
      </c>
      <c r="F360" s="34" t="s">
        <v>17</v>
      </c>
      <c r="G360" s="34" t="s">
        <v>15</v>
      </c>
      <c r="H360" s="34" t="s">
        <v>16</v>
      </c>
      <c r="I360" s="34" t="s">
        <v>17</v>
      </c>
      <c r="J360" s="34" t="s">
        <v>15</v>
      </c>
      <c r="K360" s="34" t="s">
        <v>16</v>
      </c>
      <c r="L360" s="34" t="s">
        <v>17</v>
      </c>
      <c r="M360" s="34" t="s">
        <v>15</v>
      </c>
      <c r="N360" s="34" t="s">
        <v>16</v>
      </c>
      <c r="O360" s="34" t="s">
        <v>17</v>
      </c>
    </row>
    <row r="361" spans="1:15" ht="25.5" customHeight="1" thickBot="1">
      <c r="A361" s="359" t="s">
        <v>202</v>
      </c>
      <c r="B361" s="360" t="s">
        <v>201</v>
      </c>
      <c r="C361" s="301" t="s">
        <v>203</v>
      </c>
      <c r="D361" s="74">
        <v>18</v>
      </c>
      <c r="E361" s="16">
        <v>7</v>
      </c>
      <c r="F361" s="21">
        <f>SUM(D361:E361)</f>
        <v>25</v>
      </c>
      <c r="G361" s="75">
        <v>15</v>
      </c>
      <c r="H361" s="289">
        <v>7</v>
      </c>
      <c r="I361" s="76">
        <f>SUM(G361:H361)</f>
        <v>22</v>
      </c>
      <c r="J361" s="74">
        <v>37</v>
      </c>
      <c r="K361" s="16">
        <v>19</v>
      </c>
      <c r="L361" s="21">
        <f>SUM(J361:K361)</f>
        <v>56</v>
      </c>
      <c r="M361" s="68">
        <f>SUM(G361,J361)</f>
        <v>52</v>
      </c>
      <c r="N361" s="9">
        <f>SUM(H361,K361)</f>
        <v>26</v>
      </c>
      <c r="O361" s="8">
        <f>SUM(M361:N361)</f>
        <v>78</v>
      </c>
    </row>
    <row r="362" spans="1:15" ht="13.5" thickBot="1">
      <c r="A362" s="424" t="s">
        <v>38</v>
      </c>
      <c r="B362" s="424"/>
      <c r="C362" s="424"/>
      <c r="D362" s="182">
        <f>SUM(D361)</f>
        <v>18</v>
      </c>
      <c r="E362" s="182">
        <f aca="true" t="shared" si="107" ref="E362:N362">SUM(E361)</f>
        <v>7</v>
      </c>
      <c r="F362" s="182">
        <f t="shared" si="107"/>
        <v>25</v>
      </c>
      <c r="G362" s="182">
        <f t="shared" si="107"/>
        <v>15</v>
      </c>
      <c r="H362" s="182">
        <f t="shared" si="107"/>
        <v>7</v>
      </c>
      <c r="I362" s="182">
        <f t="shared" si="107"/>
        <v>22</v>
      </c>
      <c r="J362" s="182">
        <f t="shared" si="107"/>
        <v>37</v>
      </c>
      <c r="K362" s="182">
        <f t="shared" si="107"/>
        <v>19</v>
      </c>
      <c r="L362" s="182">
        <f t="shared" si="107"/>
        <v>56</v>
      </c>
      <c r="M362" s="182">
        <f t="shared" si="107"/>
        <v>52</v>
      </c>
      <c r="N362" s="182">
        <f t="shared" si="107"/>
        <v>26</v>
      </c>
      <c r="O362" s="182">
        <f>SUM(O361)</f>
        <v>78</v>
      </c>
    </row>
    <row r="363" spans="1:15" ht="12.75">
      <c r="A363" s="144"/>
      <c r="B363" s="144"/>
      <c r="C363" s="14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ht="13.5" thickBot="1">
      <c r="A364" s="13"/>
      <c r="B364" s="13"/>
      <c r="C364" s="13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ht="13.5" thickBot="1">
      <c r="A365" s="374" t="s">
        <v>130</v>
      </c>
      <c r="B365" s="374"/>
      <c r="C365" s="374"/>
      <c r="D365" s="188">
        <f aca="true" t="shared" si="108" ref="D365:O365">SUM(D67,D98,D133,D183,D201,D233,D244,D259,D278,D287,D312,D319,D332,D345,D356,D362)</f>
        <v>3981</v>
      </c>
      <c r="E365" s="188">
        <f t="shared" si="108"/>
        <v>3483</v>
      </c>
      <c r="F365" s="188">
        <f t="shared" si="108"/>
        <v>7464</v>
      </c>
      <c r="G365" s="188">
        <f t="shared" si="108"/>
        <v>2133</v>
      </c>
      <c r="H365" s="188">
        <f t="shared" si="108"/>
        <v>1826</v>
      </c>
      <c r="I365" s="188">
        <f t="shared" si="108"/>
        <v>3959</v>
      </c>
      <c r="J365" s="188">
        <f t="shared" si="108"/>
        <v>9579</v>
      </c>
      <c r="K365" s="188">
        <f t="shared" si="108"/>
        <v>8656</v>
      </c>
      <c r="L365" s="188">
        <f t="shared" si="108"/>
        <v>18235</v>
      </c>
      <c r="M365" s="188">
        <f t="shared" si="108"/>
        <v>11712</v>
      </c>
      <c r="N365" s="188">
        <f t="shared" si="108"/>
        <v>10482</v>
      </c>
      <c r="O365" s="188">
        <f t="shared" si="108"/>
        <v>22194</v>
      </c>
    </row>
    <row r="366" spans="1:15" ht="12.75">
      <c r="A366" s="175" t="s">
        <v>200</v>
      </c>
      <c r="B366" s="50"/>
      <c r="C366" s="50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</row>
    <row r="367" spans="1:15" ht="12.75">
      <c r="A367" s="175"/>
      <c r="B367" s="50"/>
      <c r="C367" s="50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</row>
    <row r="368" spans="1:15" ht="21" thickBot="1">
      <c r="A368" s="425" t="s">
        <v>150</v>
      </c>
      <c r="B368" s="425"/>
      <c r="C368" s="425"/>
      <c r="D368" s="425"/>
      <c r="E368" s="425"/>
      <c r="F368" s="425"/>
      <c r="G368" s="425"/>
      <c r="H368" s="425"/>
      <c r="I368" s="425"/>
      <c r="J368" s="425"/>
      <c r="K368" s="425"/>
      <c r="L368" s="425"/>
      <c r="M368" s="425"/>
      <c r="N368" s="425"/>
      <c r="O368" s="425"/>
    </row>
    <row r="369" spans="1:15" ht="13.5" thickBot="1">
      <c r="A369" s="401" t="s">
        <v>216</v>
      </c>
      <c r="B369" s="401"/>
      <c r="C369" s="401"/>
      <c r="D369" s="401"/>
      <c r="E369" s="401"/>
      <c r="F369" s="401"/>
      <c r="G369" s="371" t="s">
        <v>6</v>
      </c>
      <c r="H369" s="371"/>
      <c r="I369" s="371"/>
      <c r="J369" s="371"/>
      <c r="K369" s="371"/>
      <c r="L369" s="371"/>
      <c r="M369" s="371"/>
      <c r="N369" s="371"/>
      <c r="O369" s="371"/>
    </row>
    <row r="370" spans="1:15" ht="13.5" thickBot="1">
      <c r="A370" s="35" t="s">
        <v>7</v>
      </c>
      <c r="B370" s="372" t="s">
        <v>40</v>
      </c>
      <c r="C370" s="376" t="s">
        <v>9</v>
      </c>
      <c r="D370" s="375" t="s">
        <v>10</v>
      </c>
      <c r="E370" s="375"/>
      <c r="F370" s="375"/>
      <c r="G370" s="375" t="s">
        <v>11</v>
      </c>
      <c r="H370" s="375"/>
      <c r="I370" s="375"/>
      <c r="J370" s="375" t="s">
        <v>12</v>
      </c>
      <c r="K370" s="375"/>
      <c r="L370" s="375"/>
      <c r="M370" s="375" t="s">
        <v>13</v>
      </c>
      <c r="N370" s="375"/>
      <c r="O370" s="375"/>
    </row>
    <row r="371" spans="1:15" ht="13.5" thickBot="1">
      <c r="A371" s="35" t="s">
        <v>175</v>
      </c>
      <c r="B371" s="373"/>
      <c r="C371" s="377"/>
      <c r="D371" s="34" t="s">
        <v>15</v>
      </c>
      <c r="E371" s="34" t="s">
        <v>16</v>
      </c>
      <c r="F371" s="34" t="s">
        <v>17</v>
      </c>
      <c r="G371" s="34" t="s">
        <v>15</v>
      </c>
      <c r="H371" s="34" t="s">
        <v>16</v>
      </c>
      <c r="I371" s="34" t="s">
        <v>17</v>
      </c>
      <c r="J371" s="34" t="s">
        <v>15</v>
      </c>
      <c r="K371" s="34" t="s">
        <v>16</v>
      </c>
      <c r="L371" s="34" t="s">
        <v>17</v>
      </c>
      <c r="M371" s="88" t="s">
        <v>15</v>
      </c>
      <c r="N371" s="34" t="s">
        <v>16</v>
      </c>
      <c r="O371" s="34" t="s">
        <v>17</v>
      </c>
    </row>
    <row r="372" spans="1:15" ht="13.5" thickBot="1">
      <c r="A372" s="311" t="s">
        <v>33</v>
      </c>
      <c r="B372" s="312" t="s">
        <v>19</v>
      </c>
      <c r="C372" s="169" t="s">
        <v>20</v>
      </c>
      <c r="D372" s="40">
        <v>0</v>
      </c>
      <c r="E372" s="10">
        <v>0</v>
      </c>
      <c r="F372" s="65">
        <f>SUM(D372:E372)</f>
        <v>0</v>
      </c>
      <c r="G372" s="40">
        <v>0</v>
      </c>
      <c r="H372" s="10">
        <v>0</v>
      </c>
      <c r="I372" s="65">
        <f>SUM(G372:H372)</f>
        <v>0</v>
      </c>
      <c r="J372" s="40">
        <v>10</v>
      </c>
      <c r="K372" s="10">
        <v>6</v>
      </c>
      <c r="L372" s="65">
        <f>SUM(J372:K372)</f>
        <v>16</v>
      </c>
      <c r="M372" s="69">
        <f>SUM(G372,J372)</f>
        <v>10</v>
      </c>
      <c r="N372" s="58">
        <f>SUM(H372,K372)</f>
        <v>6</v>
      </c>
      <c r="O372" s="65">
        <f>SUM(M372:N372)</f>
        <v>16</v>
      </c>
    </row>
    <row r="373" spans="1:15" ht="13.5" thickBot="1">
      <c r="A373" s="374" t="s">
        <v>38</v>
      </c>
      <c r="B373" s="374"/>
      <c r="C373" s="374"/>
      <c r="D373" s="188">
        <f>SUM(D372)</f>
        <v>0</v>
      </c>
      <c r="E373" s="188">
        <f aca="true" t="shared" si="109" ref="E373:O373">SUM(E372)</f>
        <v>0</v>
      </c>
      <c r="F373" s="188">
        <f t="shared" si="109"/>
        <v>0</v>
      </c>
      <c r="G373" s="188">
        <f t="shared" si="109"/>
        <v>0</v>
      </c>
      <c r="H373" s="188">
        <f t="shared" si="109"/>
        <v>0</v>
      </c>
      <c r="I373" s="188">
        <f t="shared" si="109"/>
        <v>0</v>
      </c>
      <c r="J373" s="188">
        <f t="shared" si="109"/>
        <v>10</v>
      </c>
      <c r="K373" s="188">
        <f t="shared" si="109"/>
        <v>6</v>
      </c>
      <c r="L373" s="188">
        <f t="shared" si="109"/>
        <v>16</v>
      </c>
      <c r="M373" s="188">
        <f t="shared" si="109"/>
        <v>10</v>
      </c>
      <c r="N373" s="188">
        <f t="shared" si="109"/>
        <v>6</v>
      </c>
      <c r="O373" s="188">
        <f t="shared" si="109"/>
        <v>16</v>
      </c>
    </row>
    <row r="374" spans="1:15" ht="21" thickBot="1">
      <c r="A374" s="192"/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</row>
    <row r="375" spans="1:15" ht="13.5" thickBot="1">
      <c r="A375" s="401" t="s">
        <v>92</v>
      </c>
      <c r="B375" s="401"/>
      <c r="C375" s="401"/>
      <c r="D375" s="401"/>
      <c r="E375" s="401"/>
      <c r="F375" s="401"/>
      <c r="G375" s="371" t="s">
        <v>6</v>
      </c>
      <c r="H375" s="371"/>
      <c r="I375" s="371"/>
      <c r="J375" s="371"/>
      <c r="K375" s="371"/>
      <c r="L375" s="371"/>
      <c r="M375" s="371"/>
      <c r="N375" s="371"/>
      <c r="O375" s="371"/>
    </row>
    <row r="376" spans="1:15" ht="13.5" thickBot="1">
      <c r="A376" s="35" t="s">
        <v>7</v>
      </c>
      <c r="B376" s="372" t="s">
        <v>40</v>
      </c>
      <c r="C376" s="376" t="s">
        <v>9</v>
      </c>
      <c r="D376" s="375" t="s">
        <v>10</v>
      </c>
      <c r="E376" s="375"/>
      <c r="F376" s="375"/>
      <c r="G376" s="375" t="s">
        <v>11</v>
      </c>
      <c r="H376" s="375"/>
      <c r="I376" s="375"/>
      <c r="J376" s="375" t="s">
        <v>12</v>
      </c>
      <c r="K376" s="375"/>
      <c r="L376" s="375"/>
      <c r="M376" s="375" t="s">
        <v>13</v>
      </c>
      <c r="N376" s="375"/>
      <c r="O376" s="375"/>
    </row>
    <row r="377" spans="1:15" ht="13.5" thickBot="1">
      <c r="A377" s="35" t="s">
        <v>14</v>
      </c>
      <c r="B377" s="373"/>
      <c r="C377" s="377"/>
      <c r="D377" s="34" t="s">
        <v>15</v>
      </c>
      <c r="E377" s="34" t="s">
        <v>16</v>
      </c>
      <c r="F377" s="34" t="s">
        <v>17</v>
      </c>
      <c r="G377" s="34" t="s">
        <v>15</v>
      </c>
      <c r="H377" s="34" t="s">
        <v>16</v>
      </c>
      <c r="I377" s="34" t="s">
        <v>17</v>
      </c>
      <c r="J377" s="34" t="s">
        <v>15</v>
      </c>
      <c r="K377" s="34" t="s">
        <v>16</v>
      </c>
      <c r="L377" s="34" t="s">
        <v>17</v>
      </c>
      <c r="M377" s="88" t="s">
        <v>15</v>
      </c>
      <c r="N377" s="34" t="s">
        <v>16</v>
      </c>
      <c r="O377" s="34" t="s">
        <v>17</v>
      </c>
    </row>
    <row r="378" spans="1:52" s="296" customFormat="1" ht="24.75" thickBot="1">
      <c r="A378" s="361" t="s">
        <v>120</v>
      </c>
      <c r="B378" s="362" t="s">
        <v>69</v>
      </c>
      <c r="C378" s="290" t="s">
        <v>96</v>
      </c>
      <c r="D378" s="291">
        <v>166</v>
      </c>
      <c r="E378" s="292">
        <v>159</v>
      </c>
      <c r="F378" s="293">
        <f>SUM(D378:E378)</f>
        <v>325</v>
      </c>
      <c r="G378" s="291">
        <v>79</v>
      </c>
      <c r="H378" s="292">
        <v>80</v>
      </c>
      <c r="I378" s="293">
        <f>SUM(G378:H378)</f>
        <v>159</v>
      </c>
      <c r="J378" s="291">
        <v>28</v>
      </c>
      <c r="K378" s="292">
        <v>25</v>
      </c>
      <c r="L378" s="293">
        <f>SUM(J378:K378)</f>
        <v>53</v>
      </c>
      <c r="M378" s="294">
        <f>SUM(G378,J378)</f>
        <v>107</v>
      </c>
      <c r="N378" s="292">
        <f>SUM(H378,K378)</f>
        <v>105</v>
      </c>
      <c r="O378" s="293">
        <f>SUM(M378:N378)</f>
        <v>212</v>
      </c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  <c r="AA378" s="295"/>
      <c r="AB378" s="295"/>
      <c r="AC378" s="295"/>
      <c r="AD378" s="295"/>
      <c r="AE378" s="295"/>
      <c r="AF378" s="295"/>
      <c r="AG378" s="295"/>
      <c r="AH378" s="295"/>
      <c r="AI378" s="295"/>
      <c r="AJ378" s="295"/>
      <c r="AK378" s="295"/>
      <c r="AL378" s="295"/>
      <c r="AM378" s="295"/>
      <c r="AN378" s="295"/>
      <c r="AO378" s="295"/>
      <c r="AP378" s="295"/>
      <c r="AQ378" s="295"/>
      <c r="AR378" s="295"/>
      <c r="AS378" s="295"/>
      <c r="AT378" s="295"/>
      <c r="AU378" s="295"/>
      <c r="AV378" s="295"/>
      <c r="AW378" s="295"/>
      <c r="AX378" s="295"/>
      <c r="AY378" s="295"/>
      <c r="AZ378" s="295"/>
    </row>
    <row r="379" spans="1:15" ht="13.5" thickBot="1">
      <c r="A379" s="374" t="s">
        <v>38</v>
      </c>
      <c r="B379" s="374"/>
      <c r="C379" s="374"/>
      <c r="D379" s="188">
        <f>SUM(D378)</f>
        <v>166</v>
      </c>
      <c r="E379" s="188">
        <f aca="true" t="shared" si="110" ref="E379:O379">SUM(E378)</f>
        <v>159</v>
      </c>
      <c r="F379" s="188">
        <f t="shared" si="110"/>
        <v>325</v>
      </c>
      <c r="G379" s="188">
        <f t="shared" si="110"/>
        <v>79</v>
      </c>
      <c r="H379" s="188">
        <f t="shared" si="110"/>
        <v>80</v>
      </c>
      <c r="I379" s="188">
        <f t="shared" si="110"/>
        <v>159</v>
      </c>
      <c r="J379" s="188">
        <f t="shared" si="110"/>
        <v>28</v>
      </c>
      <c r="K379" s="188">
        <f t="shared" si="110"/>
        <v>25</v>
      </c>
      <c r="L379" s="188">
        <f t="shared" si="110"/>
        <v>53</v>
      </c>
      <c r="M379" s="188">
        <f t="shared" si="110"/>
        <v>107</v>
      </c>
      <c r="N379" s="188">
        <f t="shared" si="110"/>
        <v>105</v>
      </c>
      <c r="O379" s="188">
        <f t="shared" si="110"/>
        <v>212</v>
      </c>
    </row>
    <row r="380" spans="1:15" ht="12.75">
      <c r="A380" s="13"/>
      <c r="B380" s="13"/>
      <c r="C380" s="13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ht="13.5" thickBot="1">
      <c r="A381" s="50"/>
      <c r="B381" s="50"/>
      <c r="C381" s="50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</row>
    <row r="382" spans="1:15" ht="13.5" thickBot="1">
      <c r="A382" s="401" t="s">
        <v>70</v>
      </c>
      <c r="B382" s="401"/>
      <c r="C382" s="401"/>
      <c r="D382" s="401"/>
      <c r="E382" s="401"/>
      <c r="F382" s="401"/>
      <c r="G382" s="371" t="s">
        <v>6</v>
      </c>
      <c r="H382" s="371"/>
      <c r="I382" s="371"/>
      <c r="J382" s="371"/>
      <c r="K382" s="371"/>
      <c r="L382" s="371"/>
      <c r="M382" s="371"/>
      <c r="N382" s="371"/>
      <c r="O382" s="371"/>
    </row>
    <row r="383" spans="1:15" ht="13.5" thickBot="1">
      <c r="A383" s="35" t="s">
        <v>7</v>
      </c>
      <c r="B383" s="372" t="s">
        <v>40</v>
      </c>
      <c r="C383" s="376" t="s">
        <v>9</v>
      </c>
      <c r="D383" s="375" t="s">
        <v>10</v>
      </c>
      <c r="E383" s="375"/>
      <c r="F383" s="375"/>
      <c r="G383" s="375" t="s">
        <v>11</v>
      </c>
      <c r="H383" s="375"/>
      <c r="I383" s="375"/>
      <c r="J383" s="375" t="s">
        <v>12</v>
      </c>
      <c r="K383" s="375"/>
      <c r="L383" s="375"/>
      <c r="M383" s="375" t="s">
        <v>13</v>
      </c>
      <c r="N383" s="375"/>
      <c r="O383" s="375"/>
    </row>
    <row r="384" spans="1:15" ht="13.5" thickBot="1">
      <c r="A384" s="35" t="s">
        <v>14</v>
      </c>
      <c r="B384" s="373"/>
      <c r="C384" s="377"/>
      <c r="D384" s="34" t="s">
        <v>15</v>
      </c>
      <c r="E384" s="34" t="s">
        <v>16</v>
      </c>
      <c r="F384" s="34" t="s">
        <v>17</v>
      </c>
      <c r="G384" s="34" t="s">
        <v>15</v>
      </c>
      <c r="H384" s="34" t="s">
        <v>16</v>
      </c>
      <c r="I384" s="34" t="s">
        <v>17</v>
      </c>
      <c r="J384" s="88" t="s">
        <v>15</v>
      </c>
      <c r="K384" s="34" t="s">
        <v>16</v>
      </c>
      <c r="L384" s="34" t="s">
        <v>17</v>
      </c>
      <c r="M384" s="34" t="s">
        <v>15</v>
      </c>
      <c r="N384" s="34" t="s">
        <v>16</v>
      </c>
      <c r="O384" s="34" t="s">
        <v>17</v>
      </c>
    </row>
    <row r="385" spans="1:15" ht="13.5" thickBot="1">
      <c r="A385" s="135" t="s">
        <v>238</v>
      </c>
      <c r="B385" s="183" t="s">
        <v>239</v>
      </c>
      <c r="C385" s="94" t="s">
        <v>72</v>
      </c>
      <c r="D385" s="45">
        <v>41</v>
      </c>
      <c r="E385" s="6">
        <v>45</v>
      </c>
      <c r="F385" s="64">
        <f>SUM(D385:E385)</f>
        <v>86</v>
      </c>
      <c r="G385" s="45">
        <v>19</v>
      </c>
      <c r="H385" s="6">
        <v>29</v>
      </c>
      <c r="I385" s="64">
        <f>SUM(G385:H385)</f>
        <v>48</v>
      </c>
      <c r="J385" s="45">
        <v>17</v>
      </c>
      <c r="K385" s="6">
        <v>27</v>
      </c>
      <c r="L385" s="64">
        <f>SUM(J385:K385)</f>
        <v>44</v>
      </c>
      <c r="M385" s="45">
        <f>SUM(G385,J385)</f>
        <v>36</v>
      </c>
      <c r="N385" s="6">
        <f>SUM(H385,K385)</f>
        <v>56</v>
      </c>
      <c r="O385" s="64">
        <f>SUM(M385:N385)</f>
        <v>92</v>
      </c>
    </row>
    <row r="386" spans="1:15" ht="13.5" thickBot="1">
      <c r="A386" s="374" t="s">
        <v>38</v>
      </c>
      <c r="B386" s="374"/>
      <c r="C386" s="374"/>
      <c r="D386" s="188">
        <f>SUM(D385)</f>
        <v>41</v>
      </c>
      <c r="E386" s="188">
        <f aca="true" t="shared" si="111" ref="E386:O386">SUM(E385)</f>
        <v>45</v>
      </c>
      <c r="F386" s="188">
        <f t="shared" si="111"/>
        <v>86</v>
      </c>
      <c r="G386" s="188">
        <f t="shared" si="111"/>
        <v>19</v>
      </c>
      <c r="H386" s="188">
        <f t="shared" si="111"/>
        <v>29</v>
      </c>
      <c r="I386" s="188">
        <f t="shared" si="111"/>
        <v>48</v>
      </c>
      <c r="J386" s="188">
        <f t="shared" si="111"/>
        <v>17</v>
      </c>
      <c r="K386" s="188">
        <f t="shared" si="111"/>
        <v>27</v>
      </c>
      <c r="L386" s="188">
        <f t="shared" si="111"/>
        <v>44</v>
      </c>
      <c r="M386" s="188">
        <f t="shared" si="111"/>
        <v>36</v>
      </c>
      <c r="N386" s="188">
        <f t="shared" si="111"/>
        <v>56</v>
      </c>
      <c r="O386" s="188">
        <f t="shared" si="111"/>
        <v>92</v>
      </c>
    </row>
    <row r="387" spans="1:15" ht="12.75">
      <c r="A387" s="50"/>
      <c r="B387" s="50"/>
      <c r="C387" s="50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</row>
    <row r="388" spans="1:15" ht="13.5" thickBot="1">
      <c r="A388" s="50"/>
      <c r="B388" s="50"/>
      <c r="C388" s="50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</row>
    <row r="389" spans="1:15" ht="13.5" thickBot="1">
      <c r="A389" s="401" t="s">
        <v>111</v>
      </c>
      <c r="B389" s="401"/>
      <c r="C389" s="401"/>
      <c r="D389" s="401"/>
      <c r="E389" s="401"/>
      <c r="F389" s="401"/>
      <c r="G389" s="371" t="s">
        <v>6</v>
      </c>
      <c r="H389" s="371"/>
      <c r="I389" s="371"/>
      <c r="J389" s="371"/>
      <c r="K389" s="371"/>
      <c r="L389" s="371"/>
      <c r="M389" s="371"/>
      <c r="N389" s="371"/>
      <c r="O389" s="371"/>
    </row>
    <row r="390" spans="1:15" ht="13.5" thickBot="1">
      <c r="A390" s="35" t="s">
        <v>7</v>
      </c>
      <c r="B390" s="372" t="s">
        <v>40</v>
      </c>
      <c r="C390" s="376" t="s">
        <v>9</v>
      </c>
      <c r="D390" s="375" t="s">
        <v>10</v>
      </c>
      <c r="E390" s="375"/>
      <c r="F390" s="375"/>
      <c r="G390" s="375" t="s">
        <v>11</v>
      </c>
      <c r="H390" s="375"/>
      <c r="I390" s="375"/>
      <c r="J390" s="375" t="s">
        <v>12</v>
      </c>
      <c r="K390" s="375"/>
      <c r="L390" s="375"/>
      <c r="M390" s="375" t="s">
        <v>13</v>
      </c>
      <c r="N390" s="375"/>
      <c r="O390" s="375"/>
    </row>
    <row r="391" spans="1:15" ht="13.5" thickBot="1">
      <c r="A391" s="35" t="s">
        <v>14</v>
      </c>
      <c r="B391" s="373"/>
      <c r="C391" s="377"/>
      <c r="D391" s="34" t="s">
        <v>15</v>
      </c>
      <c r="E391" s="34" t="s">
        <v>16</v>
      </c>
      <c r="F391" s="34" t="s">
        <v>17</v>
      </c>
      <c r="G391" s="34" t="s">
        <v>15</v>
      </c>
      <c r="H391" s="34" t="s">
        <v>16</v>
      </c>
      <c r="I391" s="34" t="s">
        <v>17</v>
      </c>
      <c r="J391" s="88" t="s">
        <v>15</v>
      </c>
      <c r="K391" s="34" t="s">
        <v>16</v>
      </c>
      <c r="L391" s="34" t="s">
        <v>17</v>
      </c>
      <c r="M391" s="34" t="s">
        <v>15</v>
      </c>
      <c r="N391" s="34" t="s">
        <v>16</v>
      </c>
      <c r="O391" s="34" t="s">
        <v>17</v>
      </c>
    </row>
    <row r="392" spans="1:15" ht="13.5" thickBot="1">
      <c r="A392" s="311" t="s">
        <v>142</v>
      </c>
      <c r="B392" s="91" t="s">
        <v>210</v>
      </c>
      <c r="C392" s="29" t="s">
        <v>114</v>
      </c>
      <c r="D392" s="40">
        <v>25</v>
      </c>
      <c r="E392" s="10">
        <v>25</v>
      </c>
      <c r="F392" s="24">
        <f>SUM(D392:E392)</f>
        <v>50</v>
      </c>
      <c r="G392" s="40">
        <v>1</v>
      </c>
      <c r="H392" s="10">
        <v>4</v>
      </c>
      <c r="I392" s="24">
        <f>SUM(G392:H392)</f>
        <v>5</v>
      </c>
      <c r="J392" s="40">
        <v>8</v>
      </c>
      <c r="K392" s="10">
        <v>8</v>
      </c>
      <c r="L392" s="24">
        <f>SUM(J392:K392)</f>
        <v>16</v>
      </c>
      <c r="M392" s="68">
        <f>SUM(G392,J392)</f>
        <v>9</v>
      </c>
      <c r="N392" s="9">
        <f>SUM(H392,K392)</f>
        <v>12</v>
      </c>
      <c r="O392" s="65">
        <f>SUM(M392:N392)</f>
        <v>21</v>
      </c>
    </row>
    <row r="393" spans="1:15" ht="13.5" thickBot="1">
      <c r="A393" s="374" t="s">
        <v>38</v>
      </c>
      <c r="B393" s="374"/>
      <c r="C393" s="374"/>
      <c r="D393" s="188">
        <f>SUM(D392)</f>
        <v>25</v>
      </c>
      <c r="E393" s="188">
        <f aca="true" t="shared" si="112" ref="E393:O393">SUM(E392)</f>
        <v>25</v>
      </c>
      <c r="F393" s="188">
        <f t="shared" si="112"/>
        <v>50</v>
      </c>
      <c r="G393" s="188">
        <f t="shared" si="112"/>
        <v>1</v>
      </c>
      <c r="H393" s="188">
        <f t="shared" si="112"/>
        <v>4</v>
      </c>
      <c r="I393" s="188">
        <f t="shared" si="112"/>
        <v>5</v>
      </c>
      <c r="J393" s="188">
        <f t="shared" si="112"/>
        <v>8</v>
      </c>
      <c r="K393" s="188">
        <f t="shared" si="112"/>
        <v>8</v>
      </c>
      <c r="L393" s="188">
        <f t="shared" si="112"/>
        <v>16</v>
      </c>
      <c r="M393" s="188">
        <f t="shared" si="112"/>
        <v>9</v>
      </c>
      <c r="N393" s="188">
        <f t="shared" si="112"/>
        <v>12</v>
      </c>
      <c r="O393" s="188">
        <f t="shared" si="112"/>
        <v>21</v>
      </c>
    </row>
    <row r="394" spans="1:15" ht="12.75">
      <c r="A394" s="193"/>
      <c r="B394" s="193"/>
      <c r="C394" s="194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ht="13.5" thickBot="1">
      <c r="A395" s="50"/>
      <c r="B395" s="50"/>
      <c r="C395" s="50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</row>
    <row r="396" spans="1:15" ht="13.5" thickBot="1">
      <c r="A396" s="401" t="s">
        <v>111</v>
      </c>
      <c r="B396" s="401"/>
      <c r="C396" s="401"/>
      <c r="D396" s="401"/>
      <c r="E396" s="401"/>
      <c r="F396" s="401"/>
      <c r="G396" s="371" t="s">
        <v>6</v>
      </c>
      <c r="H396" s="371"/>
      <c r="I396" s="371"/>
      <c r="J396" s="371"/>
      <c r="K396" s="371"/>
      <c r="L396" s="371"/>
      <c r="M396" s="371"/>
      <c r="N396" s="371"/>
      <c r="O396" s="371"/>
    </row>
    <row r="397" spans="1:52" s="187" customFormat="1" ht="13.5" thickBot="1">
      <c r="A397" s="35" t="s">
        <v>7</v>
      </c>
      <c r="B397" s="372" t="s">
        <v>40</v>
      </c>
      <c r="C397" s="376" t="s">
        <v>9</v>
      </c>
      <c r="D397" s="375" t="s">
        <v>10</v>
      </c>
      <c r="E397" s="375"/>
      <c r="F397" s="375"/>
      <c r="G397" s="375" t="s">
        <v>11</v>
      </c>
      <c r="H397" s="375"/>
      <c r="I397" s="375"/>
      <c r="J397" s="375" t="s">
        <v>12</v>
      </c>
      <c r="K397" s="375"/>
      <c r="L397" s="375"/>
      <c r="M397" s="375" t="s">
        <v>13</v>
      </c>
      <c r="N397" s="375"/>
      <c r="O397" s="375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</row>
    <row r="398" spans="1:52" s="187" customFormat="1" ht="13.5" thickBot="1">
      <c r="A398" s="35" t="s">
        <v>14</v>
      </c>
      <c r="B398" s="373"/>
      <c r="C398" s="387"/>
      <c r="D398" s="34" t="s">
        <v>15</v>
      </c>
      <c r="E398" s="34" t="s">
        <v>16</v>
      </c>
      <c r="F398" s="34" t="s">
        <v>17</v>
      </c>
      <c r="G398" s="34" t="s">
        <v>15</v>
      </c>
      <c r="H398" s="34" t="s">
        <v>16</v>
      </c>
      <c r="I398" s="34" t="s">
        <v>17</v>
      </c>
      <c r="J398" s="34" t="s">
        <v>15</v>
      </c>
      <c r="K398" s="34" t="s">
        <v>16</v>
      </c>
      <c r="L398" s="34" t="s">
        <v>17</v>
      </c>
      <c r="M398" s="34" t="s">
        <v>15</v>
      </c>
      <c r="N398" s="34" t="s">
        <v>16</v>
      </c>
      <c r="O398" s="34" t="s">
        <v>17</v>
      </c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</row>
    <row r="399" spans="1:52" s="187" customFormat="1" ht="22.5">
      <c r="A399" s="363" t="s">
        <v>121</v>
      </c>
      <c r="B399" s="364" t="s">
        <v>122</v>
      </c>
      <c r="C399" s="39" t="s">
        <v>96</v>
      </c>
      <c r="D399" s="45">
        <v>72</v>
      </c>
      <c r="E399" s="6">
        <v>25</v>
      </c>
      <c r="F399" s="64">
        <f>SUM(D399:E399)</f>
        <v>97</v>
      </c>
      <c r="G399" s="45">
        <v>42</v>
      </c>
      <c r="H399" s="6">
        <v>18</v>
      </c>
      <c r="I399" s="64">
        <f>SUM(G399:H399)</f>
        <v>60</v>
      </c>
      <c r="J399" s="45">
        <v>22</v>
      </c>
      <c r="K399" s="6">
        <v>12</v>
      </c>
      <c r="L399" s="64">
        <f>SUM(J399:K399)</f>
        <v>34</v>
      </c>
      <c r="M399" s="68">
        <f aca="true" t="shared" si="113" ref="M399:N401">SUM(G399,J399)</f>
        <v>64</v>
      </c>
      <c r="N399" s="9">
        <f t="shared" si="113"/>
        <v>30</v>
      </c>
      <c r="O399" s="24">
        <f>SUM(M399:N399)</f>
        <v>94</v>
      </c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</row>
    <row r="400" spans="1:15" ht="22.5">
      <c r="A400" s="347" t="s">
        <v>123</v>
      </c>
      <c r="B400" s="365" t="s">
        <v>122</v>
      </c>
      <c r="C400" s="29" t="s">
        <v>96</v>
      </c>
      <c r="D400" s="40">
        <v>56</v>
      </c>
      <c r="E400" s="195">
        <v>25</v>
      </c>
      <c r="F400" s="24">
        <f>SUM(D400:E400)</f>
        <v>81</v>
      </c>
      <c r="G400" s="40">
        <v>31</v>
      </c>
      <c r="H400" s="195">
        <v>17</v>
      </c>
      <c r="I400" s="65">
        <f>SUM(G400:H400)</f>
        <v>48</v>
      </c>
      <c r="J400" s="40">
        <v>19</v>
      </c>
      <c r="K400" s="10">
        <v>10</v>
      </c>
      <c r="L400" s="65">
        <f>SUM(J400:K400)</f>
        <v>29</v>
      </c>
      <c r="M400" s="284">
        <f>SUM(G400,J400)</f>
        <v>50</v>
      </c>
      <c r="N400" s="10">
        <f>SUM(H400,K400)</f>
        <v>27</v>
      </c>
      <c r="O400" s="65">
        <f>SUM(M400:N400)</f>
        <v>77</v>
      </c>
    </row>
    <row r="401" spans="1:52" s="187" customFormat="1" ht="23.25" thickBot="1">
      <c r="A401" s="322" t="s">
        <v>135</v>
      </c>
      <c r="B401" s="366" t="s">
        <v>122</v>
      </c>
      <c r="C401" s="30" t="s">
        <v>96</v>
      </c>
      <c r="D401" s="55">
        <v>22</v>
      </c>
      <c r="E401" s="196">
        <v>28</v>
      </c>
      <c r="F401" s="78">
        <f>SUM(D401:E401)</f>
        <v>50</v>
      </c>
      <c r="G401" s="55">
        <v>9</v>
      </c>
      <c r="H401" s="196">
        <v>18</v>
      </c>
      <c r="I401" s="78">
        <f>SUM(G401:H401)</f>
        <v>27</v>
      </c>
      <c r="J401" s="55">
        <v>9</v>
      </c>
      <c r="K401" s="52">
        <v>4</v>
      </c>
      <c r="L401" s="78">
        <f>SUM(J401:K401)</f>
        <v>13</v>
      </c>
      <c r="M401" s="77">
        <f>SUM(G401,J401)</f>
        <v>18</v>
      </c>
      <c r="N401" s="12">
        <f t="shared" si="113"/>
        <v>22</v>
      </c>
      <c r="O401" s="137">
        <f>SUM(M401:N401)</f>
        <v>40</v>
      </c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</row>
    <row r="402" spans="1:15" ht="13.5" thickBot="1">
      <c r="A402" s="374" t="s">
        <v>38</v>
      </c>
      <c r="B402" s="374"/>
      <c r="C402" s="374"/>
      <c r="D402" s="188">
        <f>SUM(D399:D401)</f>
        <v>150</v>
      </c>
      <c r="E402" s="188">
        <f aca="true" t="shared" si="114" ref="E402:N402">SUM(E399:E401)</f>
        <v>78</v>
      </c>
      <c r="F402" s="188">
        <f t="shared" si="114"/>
        <v>228</v>
      </c>
      <c r="G402" s="188">
        <f t="shared" si="114"/>
        <v>82</v>
      </c>
      <c r="H402" s="188">
        <f t="shared" si="114"/>
        <v>53</v>
      </c>
      <c r="I402" s="188">
        <f t="shared" si="114"/>
        <v>135</v>
      </c>
      <c r="J402" s="188">
        <f t="shared" si="114"/>
        <v>50</v>
      </c>
      <c r="K402" s="188">
        <f t="shared" si="114"/>
        <v>26</v>
      </c>
      <c r="L402" s="188">
        <f t="shared" si="114"/>
        <v>76</v>
      </c>
      <c r="M402" s="188">
        <f t="shared" si="114"/>
        <v>132</v>
      </c>
      <c r="N402" s="188">
        <f t="shared" si="114"/>
        <v>79</v>
      </c>
      <c r="O402" s="188">
        <f>SUM(O399:O401)</f>
        <v>211</v>
      </c>
    </row>
    <row r="403" spans="1:15" ht="12.75">
      <c r="A403" s="50"/>
      <c r="B403" s="50"/>
      <c r="C403" s="50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</row>
    <row r="404" spans="1:15" ht="13.5" thickBot="1">
      <c r="A404" s="50"/>
      <c r="B404" s="50"/>
      <c r="C404" s="50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</row>
    <row r="405" spans="1:15" ht="13.5" thickBot="1">
      <c r="A405" s="378" t="s">
        <v>111</v>
      </c>
      <c r="B405" s="379"/>
      <c r="C405" s="379"/>
      <c r="D405" s="379"/>
      <c r="E405" s="379"/>
      <c r="F405" s="380"/>
      <c r="G405" s="421" t="s">
        <v>6</v>
      </c>
      <c r="H405" s="422"/>
      <c r="I405" s="422"/>
      <c r="J405" s="422"/>
      <c r="K405" s="422"/>
      <c r="L405" s="422"/>
      <c r="M405" s="422"/>
      <c r="N405" s="422"/>
      <c r="O405" s="423"/>
    </row>
    <row r="406" spans="1:52" s="187" customFormat="1" ht="13.5" customHeight="1" thickBot="1">
      <c r="A406" s="35" t="s">
        <v>7</v>
      </c>
      <c r="B406" s="372" t="s">
        <v>40</v>
      </c>
      <c r="C406" s="376" t="s">
        <v>9</v>
      </c>
      <c r="D406" s="384" t="s">
        <v>10</v>
      </c>
      <c r="E406" s="385"/>
      <c r="F406" s="386"/>
      <c r="G406" s="384" t="s">
        <v>11</v>
      </c>
      <c r="H406" s="385"/>
      <c r="I406" s="386"/>
      <c r="J406" s="384" t="s">
        <v>12</v>
      </c>
      <c r="K406" s="385"/>
      <c r="L406" s="386"/>
      <c r="M406" s="384" t="s">
        <v>13</v>
      </c>
      <c r="N406" s="385"/>
      <c r="O406" s="3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</row>
    <row r="407" spans="1:52" s="187" customFormat="1" ht="13.5" thickBot="1">
      <c r="A407" s="32" t="s">
        <v>35</v>
      </c>
      <c r="B407" s="373"/>
      <c r="C407" s="387"/>
      <c r="D407" s="47" t="s">
        <v>15</v>
      </c>
      <c r="E407" s="47" t="s">
        <v>16</v>
      </c>
      <c r="F407" s="47" t="s">
        <v>17</v>
      </c>
      <c r="G407" s="47" t="s">
        <v>15</v>
      </c>
      <c r="H407" s="47" t="s">
        <v>16</v>
      </c>
      <c r="I407" s="47" t="s">
        <v>17</v>
      </c>
      <c r="J407" s="47" t="s">
        <v>15</v>
      </c>
      <c r="K407" s="47" t="s">
        <v>16</v>
      </c>
      <c r="L407" s="47" t="s">
        <v>17</v>
      </c>
      <c r="M407" s="86" t="s">
        <v>15</v>
      </c>
      <c r="N407" s="47" t="s">
        <v>16</v>
      </c>
      <c r="O407" s="47" t="s">
        <v>17</v>
      </c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6"/>
      <c r="AI407" s="186"/>
      <c r="AJ407" s="186"/>
      <c r="AK407" s="186"/>
      <c r="AL407" s="186"/>
      <c r="AM407" s="186"/>
      <c r="AN407" s="186"/>
      <c r="AO407" s="186"/>
      <c r="AP407" s="186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</row>
    <row r="408" spans="1:52" s="187" customFormat="1" ht="13.5" thickBot="1">
      <c r="A408" s="135" t="s">
        <v>160</v>
      </c>
      <c r="B408" s="183" t="s">
        <v>161</v>
      </c>
      <c r="C408" s="104" t="s">
        <v>96</v>
      </c>
      <c r="D408" s="140">
        <v>0</v>
      </c>
      <c r="E408" s="16">
        <v>0</v>
      </c>
      <c r="F408" s="21">
        <f>SUM(D408:E408)</f>
        <v>0</v>
      </c>
      <c r="G408" s="74">
        <v>0</v>
      </c>
      <c r="H408" s="16">
        <v>0</v>
      </c>
      <c r="I408" s="21">
        <f>SUM(G408:H408)</f>
        <v>0</v>
      </c>
      <c r="J408" s="74">
        <v>0</v>
      </c>
      <c r="K408" s="16">
        <v>0</v>
      </c>
      <c r="L408" s="21">
        <f>SUM(J408:K408)</f>
        <v>0</v>
      </c>
      <c r="M408" s="141">
        <f>SUM(G408,J408)</f>
        <v>0</v>
      </c>
      <c r="N408" s="141">
        <f>SUM(H408,K408)</f>
        <v>0</v>
      </c>
      <c r="O408" s="21">
        <f>SUM(M408:N408)</f>
        <v>0</v>
      </c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</row>
    <row r="409" spans="1:15" ht="13.5" thickBot="1">
      <c r="A409" s="381" t="s">
        <v>38</v>
      </c>
      <c r="B409" s="382"/>
      <c r="C409" s="383"/>
      <c r="D409" s="197">
        <f>SUM(D408)</f>
        <v>0</v>
      </c>
      <c r="E409" s="197">
        <f aca="true" t="shared" si="115" ref="E409:O409">SUM(E408)</f>
        <v>0</v>
      </c>
      <c r="F409" s="197">
        <f t="shared" si="115"/>
        <v>0</v>
      </c>
      <c r="G409" s="197">
        <f t="shared" si="115"/>
        <v>0</v>
      </c>
      <c r="H409" s="197">
        <f t="shared" si="115"/>
        <v>0</v>
      </c>
      <c r="I409" s="197">
        <f t="shared" si="115"/>
        <v>0</v>
      </c>
      <c r="J409" s="197">
        <f t="shared" si="115"/>
        <v>0</v>
      </c>
      <c r="K409" s="197">
        <f t="shared" si="115"/>
        <v>0</v>
      </c>
      <c r="L409" s="197">
        <f t="shared" si="115"/>
        <v>0</v>
      </c>
      <c r="M409" s="197">
        <f t="shared" si="115"/>
        <v>0</v>
      </c>
      <c r="N409" s="197">
        <f t="shared" si="115"/>
        <v>0</v>
      </c>
      <c r="O409" s="197">
        <f t="shared" si="115"/>
        <v>0</v>
      </c>
    </row>
    <row r="410" spans="1:15" ht="12.75">
      <c r="A410" s="50"/>
      <c r="B410" s="50"/>
      <c r="C410" s="50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</row>
    <row r="411" spans="1:15" ht="12.75">
      <c r="A411" s="50"/>
      <c r="B411" s="50"/>
      <c r="C411" s="50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</row>
    <row r="412" spans="1:15" ht="13.5" thickBot="1">
      <c r="A412" s="50"/>
      <c r="B412" s="50"/>
      <c r="C412" s="50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</row>
    <row r="413" spans="1:15" ht="13.5" thickBot="1">
      <c r="A413" s="378" t="s">
        <v>111</v>
      </c>
      <c r="B413" s="379"/>
      <c r="C413" s="379"/>
      <c r="D413" s="379"/>
      <c r="E413" s="379"/>
      <c r="F413" s="380"/>
      <c r="G413" s="421" t="s">
        <v>6</v>
      </c>
      <c r="H413" s="422"/>
      <c r="I413" s="422"/>
      <c r="J413" s="422"/>
      <c r="K413" s="422"/>
      <c r="L413" s="422"/>
      <c r="M413" s="422"/>
      <c r="N413" s="422"/>
      <c r="O413" s="423"/>
    </row>
    <row r="414" spans="1:52" s="187" customFormat="1" ht="13.5" customHeight="1" thickBot="1">
      <c r="A414" s="35" t="s">
        <v>7</v>
      </c>
      <c r="B414" s="442" t="s">
        <v>40</v>
      </c>
      <c r="C414" s="444" t="s">
        <v>9</v>
      </c>
      <c r="D414" s="384" t="s">
        <v>10</v>
      </c>
      <c r="E414" s="385"/>
      <c r="F414" s="386"/>
      <c r="G414" s="384" t="s">
        <v>11</v>
      </c>
      <c r="H414" s="385"/>
      <c r="I414" s="386"/>
      <c r="J414" s="384" t="s">
        <v>12</v>
      </c>
      <c r="K414" s="385"/>
      <c r="L414" s="386"/>
      <c r="M414" s="384" t="s">
        <v>13</v>
      </c>
      <c r="N414" s="385"/>
      <c r="O414" s="3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</row>
    <row r="415" spans="1:15" ht="13.5" thickBot="1">
      <c r="A415" s="35" t="s">
        <v>14</v>
      </c>
      <c r="B415" s="443"/>
      <c r="C415" s="445"/>
      <c r="D415" s="44" t="s">
        <v>15</v>
      </c>
      <c r="E415" s="1" t="s">
        <v>16</v>
      </c>
      <c r="F415" s="2" t="s">
        <v>17</v>
      </c>
      <c r="G415" s="44" t="s">
        <v>15</v>
      </c>
      <c r="H415" s="2" t="s">
        <v>16</v>
      </c>
      <c r="I415" s="88" t="s">
        <v>17</v>
      </c>
      <c r="J415" s="44" t="s">
        <v>15</v>
      </c>
      <c r="K415" s="1" t="s">
        <v>16</v>
      </c>
      <c r="L415" s="2" t="s">
        <v>17</v>
      </c>
      <c r="M415" s="3" t="s">
        <v>15</v>
      </c>
      <c r="N415" s="1" t="s">
        <v>16</v>
      </c>
      <c r="O415" s="2" t="s">
        <v>17</v>
      </c>
    </row>
    <row r="416" spans="1:15" ht="13.5" thickBot="1">
      <c r="A416" s="131" t="s">
        <v>58</v>
      </c>
      <c r="B416" s="355" t="s">
        <v>157</v>
      </c>
      <c r="C416" s="104" t="s">
        <v>96</v>
      </c>
      <c r="D416" s="74">
        <v>67</v>
      </c>
      <c r="E416" s="16">
        <v>52</v>
      </c>
      <c r="F416" s="21">
        <f>SUM(D416:E416)</f>
        <v>119</v>
      </c>
      <c r="G416" s="75">
        <v>42</v>
      </c>
      <c r="H416" s="132">
        <v>37</v>
      </c>
      <c r="I416" s="297">
        <f>SUM(G416:H416)</f>
        <v>79</v>
      </c>
      <c r="J416" s="53">
        <v>19</v>
      </c>
      <c r="K416" s="133">
        <v>24</v>
      </c>
      <c r="L416" s="134">
        <f>SUM(J416:K416)</f>
        <v>43</v>
      </c>
      <c r="M416" s="128">
        <f>SUM(G416,J416)</f>
        <v>61</v>
      </c>
      <c r="N416" s="6">
        <f>SUM(H416,K416)</f>
        <v>61</v>
      </c>
      <c r="O416" s="134">
        <f>SUM(M416:N416)</f>
        <v>122</v>
      </c>
    </row>
    <row r="417" spans="1:15" ht="13.5" thickBot="1">
      <c r="A417" s="381" t="s">
        <v>38</v>
      </c>
      <c r="B417" s="382"/>
      <c r="C417" s="383"/>
      <c r="D417" s="197">
        <f>SUM(D416)</f>
        <v>67</v>
      </c>
      <c r="E417" s="197">
        <f aca="true" t="shared" si="116" ref="E417:O417">SUM(E416)</f>
        <v>52</v>
      </c>
      <c r="F417" s="197">
        <f t="shared" si="116"/>
        <v>119</v>
      </c>
      <c r="G417" s="197">
        <f t="shared" si="116"/>
        <v>42</v>
      </c>
      <c r="H417" s="197">
        <f t="shared" si="116"/>
        <v>37</v>
      </c>
      <c r="I417" s="188">
        <f t="shared" si="116"/>
        <v>79</v>
      </c>
      <c r="J417" s="188">
        <f t="shared" si="116"/>
        <v>19</v>
      </c>
      <c r="K417" s="188">
        <f>SUM(K416)</f>
        <v>24</v>
      </c>
      <c r="L417" s="188">
        <f t="shared" si="116"/>
        <v>43</v>
      </c>
      <c r="M417" s="197">
        <f t="shared" si="116"/>
        <v>61</v>
      </c>
      <c r="N417" s="197">
        <f t="shared" si="116"/>
        <v>61</v>
      </c>
      <c r="O417" s="188">
        <f t="shared" si="116"/>
        <v>122</v>
      </c>
    </row>
    <row r="418" spans="1:15" ht="12.75">
      <c r="A418" s="50"/>
      <c r="B418" s="50"/>
      <c r="C418" s="50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</row>
    <row r="419" spans="1:15" ht="13.5" thickBot="1">
      <c r="A419" s="50"/>
      <c r="B419" s="50"/>
      <c r="C419" s="50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</row>
    <row r="420" spans="1:15" ht="13.5" thickBot="1">
      <c r="A420" s="378" t="s">
        <v>111</v>
      </c>
      <c r="B420" s="379"/>
      <c r="C420" s="379"/>
      <c r="D420" s="379"/>
      <c r="E420" s="379"/>
      <c r="F420" s="380"/>
      <c r="G420" s="421" t="s">
        <v>6</v>
      </c>
      <c r="H420" s="422"/>
      <c r="I420" s="422"/>
      <c r="J420" s="422"/>
      <c r="K420" s="422"/>
      <c r="L420" s="422"/>
      <c r="M420" s="422"/>
      <c r="N420" s="422"/>
      <c r="O420" s="423"/>
    </row>
    <row r="421" spans="1:52" s="187" customFormat="1" ht="13.5" thickBot="1">
      <c r="A421" s="35" t="s">
        <v>7</v>
      </c>
      <c r="B421" s="372" t="s">
        <v>40</v>
      </c>
      <c r="C421" s="376" t="s">
        <v>9</v>
      </c>
      <c r="D421" s="384" t="s">
        <v>10</v>
      </c>
      <c r="E421" s="385"/>
      <c r="F421" s="386"/>
      <c r="G421" s="384" t="s">
        <v>11</v>
      </c>
      <c r="H421" s="385"/>
      <c r="I421" s="386"/>
      <c r="J421" s="384" t="s">
        <v>12</v>
      </c>
      <c r="K421" s="385"/>
      <c r="L421" s="386"/>
      <c r="M421" s="384" t="s">
        <v>13</v>
      </c>
      <c r="N421" s="385"/>
      <c r="O421" s="3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</row>
    <row r="422" spans="1:15" ht="13.5" thickBot="1">
      <c r="A422" s="35" t="s">
        <v>14</v>
      </c>
      <c r="B422" s="373"/>
      <c r="C422" s="387"/>
      <c r="D422" s="34" t="s">
        <v>15</v>
      </c>
      <c r="E422" s="34" t="s">
        <v>16</v>
      </c>
      <c r="F422" s="34" t="s">
        <v>17</v>
      </c>
      <c r="G422" s="34" t="s">
        <v>15</v>
      </c>
      <c r="H422" s="34" t="s">
        <v>16</v>
      </c>
      <c r="I422" s="34" t="s">
        <v>17</v>
      </c>
      <c r="J422" s="34" t="s">
        <v>15</v>
      </c>
      <c r="K422" s="34" t="s">
        <v>16</v>
      </c>
      <c r="L422" s="34" t="s">
        <v>17</v>
      </c>
      <c r="M422" s="34" t="s">
        <v>15</v>
      </c>
      <c r="N422" s="34" t="s">
        <v>16</v>
      </c>
      <c r="O422" s="34" t="s">
        <v>17</v>
      </c>
    </row>
    <row r="423" spans="1:15" ht="13.5" thickBot="1">
      <c r="A423" s="135" t="s">
        <v>67</v>
      </c>
      <c r="B423" s="183" t="s">
        <v>129</v>
      </c>
      <c r="C423" s="94" t="s">
        <v>96</v>
      </c>
      <c r="D423" s="7">
        <v>80</v>
      </c>
      <c r="E423" s="7">
        <v>95</v>
      </c>
      <c r="F423" s="21">
        <f>SUM(D423:E423)</f>
        <v>175</v>
      </c>
      <c r="G423" s="74">
        <v>53</v>
      </c>
      <c r="H423" s="16">
        <v>56</v>
      </c>
      <c r="I423" s="21">
        <f>SUM(G423:H423)</f>
        <v>109</v>
      </c>
      <c r="J423" s="74">
        <v>35</v>
      </c>
      <c r="K423" s="16">
        <v>46</v>
      </c>
      <c r="L423" s="21">
        <f>SUM(J423:K423)</f>
        <v>81</v>
      </c>
      <c r="M423" s="92">
        <f>SUM(G423,J423)</f>
        <v>88</v>
      </c>
      <c r="N423" s="7">
        <f>SUM(H423,K423)</f>
        <v>102</v>
      </c>
      <c r="O423" s="8">
        <f>SUM(M423:N423)</f>
        <v>190</v>
      </c>
    </row>
    <row r="424" spans="1:15" ht="13.5" thickBot="1">
      <c r="A424" s="381" t="s">
        <v>38</v>
      </c>
      <c r="B424" s="382"/>
      <c r="C424" s="383"/>
      <c r="D424" s="188">
        <f>SUM(D423)</f>
        <v>80</v>
      </c>
      <c r="E424" s="188">
        <f aca="true" t="shared" si="117" ref="E424:O424">SUM(E423)</f>
        <v>95</v>
      </c>
      <c r="F424" s="188">
        <f t="shared" si="117"/>
        <v>175</v>
      </c>
      <c r="G424" s="188">
        <f t="shared" si="117"/>
        <v>53</v>
      </c>
      <c r="H424" s="188">
        <f t="shared" si="117"/>
        <v>56</v>
      </c>
      <c r="I424" s="188">
        <f t="shared" si="117"/>
        <v>109</v>
      </c>
      <c r="J424" s="188">
        <f t="shared" si="117"/>
        <v>35</v>
      </c>
      <c r="K424" s="188">
        <f t="shared" si="117"/>
        <v>46</v>
      </c>
      <c r="L424" s="188">
        <f t="shared" si="117"/>
        <v>81</v>
      </c>
      <c r="M424" s="188">
        <f>SUM(M423)</f>
        <v>88</v>
      </c>
      <c r="N424" s="188">
        <f t="shared" si="117"/>
        <v>102</v>
      </c>
      <c r="O424" s="188">
        <f t="shared" si="117"/>
        <v>190</v>
      </c>
    </row>
    <row r="425" spans="1:15" ht="12.75">
      <c r="A425" s="50"/>
      <c r="B425" s="50"/>
      <c r="C425" s="50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</row>
    <row r="426" spans="1:15" ht="13.5" thickBot="1">
      <c r="A426" s="50"/>
      <c r="B426" s="50"/>
      <c r="C426" s="50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</row>
    <row r="427" spans="1:15" ht="13.5" thickBot="1">
      <c r="A427" s="378" t="s">
        <v>111</v>
      </c>
      <c r="B427" s="379"/>
      <c r="C427" s="379"/>
      <c r="D427" s="379"/>
      <c r="E427" s="379"/>
      <c r="F427" s="380"/>
      <c r="G427" s="421" t="s">
        <v>6</v>
      </c>
      <c r="H427" s="422"/>
      <c r="I427" s="422"/>
      <c r="J427" s="422"/>
      <c r="K427" s="422"/>
      <c r="L427" s="422"/>
      <c r="M427" s="422"/>
      <c r="N427" s="422"/>
      <c r="O427" s="423"/>
    </row>
    <row r="428" spans="1:52" s="187" customFormat="1" ht="13.5" customHeight="1" thickBot="1">
      <c r="A428" s="35" t="s">
        <v>7</v>
      </c>
      <c r="B428" s="372" t="s">
        <v>40</v>
      </c>
      <c r="C428" s="376" t="s">
        <v>9</v>
      </c>
      <c r="D428" s="384" t="s">
        <v>10</v>
      </c>
      <c r="E428" s="385"/>
      <c r="F428" s="386"/>
      <c r="G428" s="384" t="s">
        <v>11</v>
      </c>
      <c r="H428" s="385"/>
      <c r="I428" s="386"/>
      <c r="J428" s="384" t="s">
        <v>12</v>
      </c>
      <c r="K428" s="385"/>
      <c r="L428" s="386"/>
      <c r="M428" s="384" t="s">
        <v>13</v>
      </c>
      <c r="N428" s="385"/>
      <c r="O428" s="3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86"/>
      <c r="AT428" s="186"/>
      <c r="AU428" s="186"/>
      <c r="AV428" s="186"/>
      <c r="AW428" s="186"/>
      <c r="AX428" s="186"/>
      <c r="AY428" s="186"/>
      <c r="AZ428" s="186"/>
    </row>
    <row r="429" spans="1:15" ht="13.5" thickBot="1">
      <c r="A429" s="35" t="s">
        <v>14</v>
      </c>
      <c r="B429" s="373"/>
      <c r="C429" s="387"/>
      <c r="D429" s="34" t="s">
        <v>15</v>
      </c>
      <c r="E429" s="34" t="s">
        <v>16</v>
      </c>
      <c r="F429" s="34" t="s">
        <v>17</v>
      </c>
      <c r="G429" s="34" t="s">
        <v>15</v>
      </c>
      <c r="H429" s="34" t="s">
        <v>16</v>
      </c>
      <c r="I429" s="34" t="s">
        <v>17</v>
      </c>
      <c r="J429" s="34" t="s">
        <v>15</v>
      </c>
      <c r="K429" s="34" t="s">
        <v>16</v>
      </c>
      <c r="L429" s="34" t="s">
        <v>17</v>
      </c>
      <c r="M429" s="88" t="s">
        <v>15</v>
      </c>
      <c r="N429" s="34" t="s">
        <v>16</v>
      </c>
      <c r="O429" s="34" t="s">
        <v>17</v>
      </c>
    </row>
    <row r="430" spans="1:15" ht="13.5" thickBot="1">
      <c r="A430" s="135" t="s">
        <v>124</v>
      </c>
      <c r="B430" s="183" t="s">
        <v>125</v>
      </c>
      <c r="C430" s="95" t="s">
        <v>96</v>
      </c>
      <c r="D430" s="25">
        <v>82</v>
      </c>
      <c r="E430" s="11">
        <v>83</v>
      </c>
      <c r="F430" s="26">
        <f>SUM(D430:E430)</f>
        <v>165</v>
      </c>
      <c r="G430" s="25">
        <v>71</v>
      </c>
      <c r="H430" s="11">
        <v>59</v>
      </c>
      <c r="I430" s="26">
        <f>SUM(G430,H430)</f>
        <v>130</v>
      </c>
      <c r="J430" s="25">
        <v>37</v>
      </c>
      <c r="K430" s="11">
        <v>32</v>
      </c>
      <c r="L430" s="26">
        <f>SUM(J430:K430)</f>
        <v>69</v>
      </c>
      <c r="M430" s="68">
        <f>G430+J430</f>
        <v>108</v>
      </c>
      <c r="N430" s="9">
        <f>H430+K430</f>
        <v>91</v>
      </c>
      <c r="O430" s="26">
        <f>SUM(M430:N430)</f>
        <v>199</v>
      </c>
    </row>
    <row r="431" spans="1:15" ht="13.5" thickBot="1">
      <c r="A431" s="374" t="s">
        <v>38</v>
      </c>
      <c r="B431" s="374"/>
      <c r="C431" s="374"/>
      <c r="D431" s="188">
        <f>SUM(D430)</f>
        <v>82</v>
      </c>
      <c r="E431" s="188">
        <f aca="true" t="shared" si="118" ref="E431:O431">SUM(E430)</f>
        <v>83</v>
      </c>
      <c r="F431" s="188">
        <f t="shared" si="118"/>
        <v>165</v>
      </c>
      <c r="G431" s="188">
        <f t="shared" si="118"/>
        <v>71</v>
      </c>
      <c r="H431" s="188">
        <f t="shared" si="118"/>
        <v>59</v>
      </c>
      <c r="I431" s="188">
        <f t="shared" si="118"/>
        <v>130</v>
      </c>
      <c r="J431" s="188">
        <f t="shared" si="118"/>
        <v>37</v>
      </c>
      <c r="K431" s="188">
        <f t="shared" si="118"/>
        <v>32</v>
      </c>
      <c r="L431" s="188">
        <f t="shared" si="118"/>
        <v>69</v>
      </c>
      <c r="M431" s="188">
        <f t="shared" si="118"/>
        <v>108</v>
      </c>
      <c r="N431" s="188">
        <f t="shared" si="118"/>
        <v>91</v>
      </c>
      <c r="O431" s="188">
        <f t="shared" si="118"/>
        <v>199</v>
      </c>
    </row>
    <row r="432" spans="1:15" ht="13.5" thickBot="1">
      <c r="A432" s="144"/>
      <c r="B432" s="144"/>
      <c r="C432" s="14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ht="15.75" thickBot="1">
      <c r="A433" s="440" t="s">
        <v>131</v>
      </c>
      <c r="B433" s="440"/>
      <c r="C433" s="440"/>
      <c r="D433" s="188">
        <f aca="true" t="shared" si="119" ref="D433:O433">SUM(D431,D373,D379,D386,D393,D402,D409,D417,D424)</f>
        <v>611</v>
      </c>
      <c r="E433" s="188">
        <f t="shared" si="119"/>
        <v>537</v>
      </c>
      <c r="F433" s="188">
        <f t="shared" si="119"/>
        <v>1148</v>
      </c>
      <c r="G433" s="188">
        <f t="shared" si="119"/>
        <v>347</v>
      </c>
      <c r="H433" s="188">
        <f t="shared" si="119"/>
        <v>318</v>
      </c>
      <c r="I433" s="188">
        <f t="shared" si="119"/>
        <v>665</v>
      </c>
      <c r="J433" s="188">
        <f t="shared" si="119"/>
        <v>204</v>
      </c>
      <c r="K433" s="188">
        <f t="shared" si="119"/>
        <v>194</v>
      </c>
      <c r="L433" s="188">
        <f t="shared" si="119"/>
        <v>398</v>
      </c>
      <c r="M433" s="188">
        <f t="shared" si="119"/>
        <v>551</v>
      </c>
      <c r="N433" s="188">
        <f t="shared" si="119"/>
        <v>512</v>
      </c>
      <c r="O433" s="188">
        <f t="shared" si="119"/>
        <v>1063</v>
      </c>
    </row>
    <row r="434" spans="1:15" ht="12.75">
      <c r="A434" s="13"/>
      <c r="B434" s="13"/>
      <c r="C434" s="13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ht="12.75">
      <c r="A435" s="50"/>
      <c r="B435" s="50"/>
      <c r="C435" s="50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ht="13.5" thickBot="1">
      <c r="A436" s="13"/>
      <c r="B436" s="13"/>
      <c r="C436" s="13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ht="13.5" thickBot="1">
      <c r="A437" s="429" t="s">
        <v>130</v>
      </c>
      <c r="B437" s="430"/>
      <c r="C437" s="430"/>
      <c r="D437" s="188">
        <f aca="true" t="shared" si="120" ref="D437:N437">SUM(D365)</f>
        <v>3981</v>
      </c>
      <c r="E437" s="188">
        <f t="shared" si="120"/>
        <v>3483</v>
      </c>
      <c r="F437" s="188">
        <f t="shared" si="120"/>
        <v>7464</v>
      </c>
      <c r="G437" s="188">
        <f t="shared" si="120"/>
        <v>2133</v>
      </c>
      <c r="H437" s="188">
        <f t="shared" si="120"/>
        <v>1826</v>
      </c>
      <c r="I437" s="188">
        <f t="shared" si="120"/>
        <v>3959</v>
      </c>
      <c r="J437" s="188">
        <f t="shared" si="120"/>
        <v>9579</v>
      </c>
      <c r="K437" s="188">
        <f t="shared" si="120"/>
        <v>8656</v>
      </c>
      <c r="L437" s="188">
        <f t="shared" si="120"/>
        <v>18235</v>
      </c>
      <c r="M437" s="188">
        <f t="shared" si="120"/>
        <v>11712</v>
      </c>
      <c r="N437" s="188">
        <f t="shared" si="120"/>
        <v>10482</v>
      </c>
      <c r="O437" s="188">
        <f>SUM(O365)</f>
        <v>22194</v>
      </c>
    </row>
    <row r="438" spans="1:15" ht="13.5" thickBot="1">
      <c r="A438" s="13"/>
      <c r="B438" s="13"/>
      <c r="C438" s="13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</row>
    <row r="439" spans="1:15" ht="13.5" thickBot="1">
      <c r="A439" s="429" t="s">
        <v>131</v>
      </c>
      <c r="B439" s="430"/>
      <c r="C439" s="430"/>
      <c r="D439" s="188">
        <f aca="true" t="shared" si="121" ref="D439:N439">SUM(D433)</f>
        <v>611</v>
      </c>
      <c r="E439" s="188">
        <f t="shared" si="121"/>
        <v>537</v>
      </c>
      <c r="F439" s="188">
        <f t="shared" si="121"/>
        <v>1148</v>
      </c>
      <c r="G439" s="188">
        <f t="shared" si="121"/>
        <v>347</v>
      </c>
      <c r="H439" s="188">
        <f t="shared" si="121"/>
        <v>318</v>
      </c>
      <c r="I439" s="188">
        <f t="shared" si="121"/>
        <v>665</v>
      </c>
      <c r="J439" s="188">
        <f t="shared" si="121"/>
        <v>204</v>
      </c>
      <c r="K439" s="188">
        <f t="shared" si="121"/>
        <v>194</v>
      </c>
      <c r="L439" s="188">
        <f t="shared" si="121"/>
        <v>398</v>
      </c>
      <c r="M439" s="188">
        <f t="shared" si="121"/>
        <v>551</v>
      </c>
      <c r="N439" s="188">
        <f t="shared" si="121"/>
        <v>512</v>
      </c>
      <c r="O439" s="188">
        <f>SUM(O433)</f>
        <v>1063</v>
      </c>
    </row>
    <row r="440" spans="1:15" ht="13.5" thickBot="1">
      <c r="A440" s="13"/>
      <c r="B440" s="13"/>
      <c r="C440" s="13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</row>
    <row r="441" spans="1:15" ht="15.75" thickBot="1">
      <c r="A441" s="438" t="s">
        <v>127</v>
      </c>
      <c r="B441" s="439"/>
      <c r="C441" s="439"/>
      <c r="D441" s="188">
        <f aca="true" t="shared" si="122" ref="D441:N441">SUM(D437+D439)</f>
        <v>4592</v>
      </c>
      <c r="E441" s="188">
        <f t="shared" si="122"/>
        <v>4020</v>
      </c>
      <c r="F441" s="188">
        <f t="shared" si="122"/>
        <v>8612</v>
      </c>
      <c r="G441" s="188">
        <f t="shared" si="122"/>
        <v>2480</v>
      </c>
      <c r="H441" s="188">
        <f t="shared" si="122"/>
        <v>2144</v>
      </c>
      <c r="I441" s="188">
        <f t="shared" si="122"/>
        <v>4624</v>
      </c>
      <c r="J441" s="188">
        <f t="shared" si="122"/>
        <v>9783</v>
      </c>
      <c r="K441" s="188">
        <f t="shared" si="122"/>
        <v>8850</v>
      </c>
      <c r="L441" s="188">
        <f t="shared" si="122"/>
        <v>18633</v>
      </c>
      <c r="M441" s="188">
        <f t="shared" si="122"/>
        <v>12263</v>
      </c>
      <c r="N441" s="188">
        <f t="shared" si="122"/>
        <v>10994</v>
      </c>
      <c r="O441" s="188">
        <f>SUM(O437+O439)</f>
        <v>23257</v>
      </c>
    </row>
    <row r="442" spans="1:15" ht="15">
      <c r="A442" s="198"/>
      <c r="B442" s="198"/>
      <c r="C442" s="198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</row>
    <row r="443" spans="1:15" ht="15.75" customHeight="1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</row>
    <row r="444" spans="1:2" ht="15">
      <c r="A444" s="150"/>
      <c r="B444" s="84"/>
    </row>
    <row r="445" spans="1:2" ht="15">
      <c r="A445" s="150"/>
      <c r="B445" s="84"/>
    </row>
    <row r="446" spans="1:15" ht="18.75">
      <c r="A446" s="208"/>
      <c r="B446" s="208" t="s">
        <v>249</v>
      </c>
      <c r="C446" s="208"/>
      <c r="D446" s="208"/>
      <c r="E446" s="208"/>
      <c r="F446" s="208"/>
      <c r="G446" s="208" t="s">
        <v>247</v>
      </c>
      <c r="H446" s="208"/>
      <c r="I446" s="208"/>
      <c r="J446" s="208"/>
      <c r="K446" s="208"/>
      <c r="L446" s="208"/>
      <c r="M446" s="208"/>
      <c r="N446" s="208"/>
      <c r="O446" s="208"/>
    </row>
    <row r="447" spans="1:15" ht="18.75">
      <c r="A447" s="208"/>
      <c r="B447" s="208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</row>
    <row r="448" spans="1:15" ht="18.75">
      <c r="A448" s="208"/>
      <c r="B448" s="208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</row>
    <row r="449" spans="1:15" ht="18.75">
      <c r="A449" s="208"/>
      <c r="B449" s="208" t="s">
        <v>248</v>
      </c>
      <c r="C449" s="208"/>
      <c r="D449" s="299"/>
      <c r="E449" s="299"/>
      <c r="F449" s="299"/>
      <c r="G449" s="299"/>
      <c r="H449" s="299"/>
      <c r="I449" s="299"/>
      <c r="J449" s="299"/>
      <c r="K449" s="208"/>
      <c r="L449" s="208"/>
      <c r="M449" s="208"/>
      <c r="N449" s="208"/>
      <c r="O449" s="208"/>
    </row>
    <row r="450" spans="1:15" ht="18.75">
      <c r="A450" s="208"/>
      <c r="B450" s="298" t="s">
        <v>245</v>
      </c>
      <c r="C450" s="298"/>
      <c r="D450" s="441" t="s">
        <v>246</v>
      </c>
      <c r="E450" s="441"/>
      <c r="F450" s="441"/>
      <c r="G450" s="441"/>
      <c r="H450" s="441"/>
      <c r="I450" s="441"/>
      <c r="J450" s="441"/>
      <c r="K450" s="208"/>
      <c r="L450" s="208"/>
      <c r="M450" s="208"/>
      <c r="N450" s="208"/>
      <c r="O450" s="208"/>
    </row>
    <row r="451" spans="1:15" ht="15">
      <c r="A451" s="198"/>
      <c r="B451" s="198"/>
      <c r="C451" s="198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</row>
    <row r="452" spans="1:52" ht="15">
      <c r="A452" s="198"/>
      <c r="B452" s="198"/>
      <c r="C452" s="198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</row>
    <row r="453" spans="1:52" ht="15">
      <c r="A453" s="198"/>
      <c r="B453" s="198"/>
      <c r="C453" s="198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</row>
    <row r="454" spans="1:52" ht="15">
      <c r="A454" s="198"/>
      <c r="B454" s="198"/>
      <c r="C454" s="198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</row>
    <row r="455" spans="1:15" ht="15">
      <c r="A455" s="198"/>
      <c r="B455" s="198"/>
      <c r="C455" s="198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</row>
    <row r="456" spans="1:15" ht="15">
      <c r="A456" s="198"/>
      <c r="B456" s="198"/>
      <c r="C456" s="198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</row>
    <row r="457" spans="1:15" ht="15">
      <c r="A457" s="198"/>
      <c r="B457" s="198"/>
      <c r="C457" s="198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</row>
    <row r="458" spans="1:15" ht="15">
      <c r="A458" s="198"/>
      <c r="B458" s="198"/>
      <c r="C458" s="198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</row>
    <row r="459" spans="1:15" ht="15">
      <c r="A459" s="198"/>
      <c r="B459" s="198"/>
      <c r="C459" s="198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</row>
    <row r="460" spans="1:15" ht="15">
      <c r="A460" s="198"/>
      <c r="B460" s="198"/>
      <c r="C460" s="198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</row>
    <row r="461" spans="1:15" ht="15">
      <c r="A461" s="198"/>
      <c r="B461" s="198"/>
      <c r="C461" s="198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</row>
    <row r="462" spans="1:15" ht="15">
      <c r="A462" s="198"/>
      <c r="B462" s="198"/>
      <c r="C462" s="198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</row>
    <row r="463" spans="1:15" ht="15">
      <c r="A463" s="198"/>
      <c r="B463" s="198"/>
      <c r="C463" s="198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</row>
    <row r="464" spans="1:15" ht="15">
      <c r="A464" s="198"/>
      <c r="B464" s="198"/>
      <c r="C464" s="198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</row>
    <row r="465" spans="1:15" ht="15">
      <c r="A465" s="198"/>
      <c r="B465" s="198"/>
      <c r="C465" s="198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</row>
    <row r="466" spans="1:15" ht="15">
      <c r="A466" s="198"/>
      <c r="B466" s="198"/>
      <c r="C466" s="198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</row>
    <row r="467" spans="1:15" ht="15">
      <c r="A467" s="198"/>
      <c r="B467" s="198"/>
      <c r="C467" s="198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</row>
    <row r="468" spans="1:15" ht="15">
      <c r="A468" s="198"/>
      <c r="B468" s="198"/>
      <c r="C468" s="198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</row>
    <row r="469" spans="1:15" ht="15">
      <c r="A469" s="198"/>
      <c r="B469" s="198"/>
      <c r="C469" s="198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</row>
    <row r="470" spans="1:15" ht="15">
      <c r="A470" s="198"/>
      <c r="B470" s="198"/>
      <c r="C470" s="198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</row>
    <row r="471" spans="1:15" ht="15">
      <c r="A471" s="198"/>
      <c r="B471" s="198"/>
      <c r="C471" s="198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</row>
    <row r="472" spans="1:15" ht="15">
      <c r="A472" s="198"/>
      <c r="B472" s="198"/>
      <c r="C472" s="198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</row>
    <row r="473" spans="1:15" ht="15">
      <c r="A473" s="198"/>
      <c r="B473" s="198"/>
      <c r="C473" s="198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</row>
    <row r="474" spans="1:15" ht="15">
      <c r="A474" s="198"/>
      <c r="B474" s="198"/>
      <c r="C474" s="198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</row>
    <row r="475" spans="1:15" ht="15">
      <c r="A475" s="198"/>
      <c r="B475" s="198"/>
      <c r="C475" s="198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</row>
    <row r="476" spans="1:15" ht="15">
      <c r="A476" s="198"/>
      <c r="B476" s="198"/>
      <c r="C476" s="198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</row>
    <row r="477" spans="1:15" ht="15">
      <c r="A477" s="198"/>
      <c r="B477" s="198"/>
      <c r="C477" s="198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</row>
    <row r="478" spans="1:15" ht="15">
      <c r="A478" s="198"/>
      <c r="B478" s="198"/>
      <c r="C478" s="198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</row>
    <row r="479" spans="1:15" ht="15">
      <c r="A479" s="198"/>
      <c r="B479" s="198"/>
      <c r="C479" s="198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</row>
    <row r="480" spans="1:15" ht="15">
      <c r="A480" s="198"/>
      <c r="B480" s="198"/>
      <c r="C480" s="198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</row>
    <row r="481" spans="1:15" ht="15">
      <c r="A481" s="198"/>
      <c r="B481" s="198"/>
      <c r="C481" s="198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</row>
    <row r="482" spans="1:15" ht="15">
      <c r="A482" s="198"/>
      <c r="B482" s="198"/>
      <c r="C482" s="198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</row>
    <row r="483" spans="1:15" ht="15">
      <c r="A483" s="198"/>
      <c r="B483" s="198"/>
      <c r="C483" s="198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</row>
    <row r="484" spans="1:15" ht="15">
      <c r="A484" s="198"/>
      <c r="B484" s="198"/>
      <c r="C484" s="198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</row>
    <row r="485" spans="1:15" ht="15">
      <c r="A485" s="198"/>
      <c r="B485" s="198"/>
      <c r="C485" s="198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</row>
    <row r="486" spans="1:15" ht="15">
      <c r="A486" s="198"/>
      <c r="B486" s="198"/>
      <c r="C486" s="198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</row>
    <row r="487" spans="1:15" ht="15">
      <c r="A487" s="198"/>
      <c r="B487" s="198"/>
      <c r="C487" s="198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</row>
    <row r="488" spans="1:15" ht="15">
      <c r="A488" s="198"/>
      <c r="B488" s="198"/>
      <c r="C488" s="198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</row>
    <row r="489" spans="1:15" ht="15">
      <c r="A489" s="198"/>
      <c r="B489" s="198"/>
      <c r="C489" s="198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</row>
    <row r="490" spans="1:15" ht="15">
      <c r="A490" s="198"/>
      <c r="B490" s="198"/>
      <c r="C490" s="198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</row>
    <row r="491" spans="1:15" ht="15">
      <c r="A491" s="198"/>
      <c r="B491" s="198"/>
      <c r="C491" s="198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</row>
    <row r="492" spans="1:15" ht="15">
      <c r="A492" s="198"/>
      <c r="B492" s="198"/>
      <c r="C492" s="198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</row>
    <row r="493" spans="1:15" ht="15">
      <c r="A493" s="198"/>
      <c r="B493" s="198"/>
      <c r="C493" s="198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</row>
    <row r="494" spans="1:15" ht="15">
      <c r="A494" s="198"/>
      <c r="B494" s="198"/>
      <c r="C494" s="198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</row>
    <row r="495" spans="1:15" ht="15">
      <c r="A495" s="198"/>
      <c r="B495" s="198"/>
      <c r="C495" s="198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</row>
    <row r="496" spans="1:15" ht="15">
      <c r="A496" s="198"/>
      <c r="B496" s="198"/>
      <c r="C496" s="198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</row>
    <row r="497" spans="1:15" ht="15">
      <c r="A497" s="198"/>
      <c r="B497" s="198"/>
      <c r="C497" s="198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</row>
    <row r="498" spans="1:15" ht="15">
      <c r="A498" s="198"/>
      <c r="B498" s="198"/>
      <c r="C498" s="198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</row>
  </sheetData>
  <sheetProtection/>
  <mergeCells count="269">
    <mergeCell ref="A345:C345"/>
    <mergeCell ref="A413:F413"/>
    <mergeCell ref="G413:O413"/>
    <mergeCell ref="D414:F414"/>
    <mergeCell ref="G414:I414"/>
    <mergeCell ref="J414:L414"/>
    <mergeCell ref="M414:O414"/>
    <mergeCell ref="B414:B415"/>
    <mergeCell ref="A356:C356"/>
    <mergeCell ref="C414:C415"/>
    <mergeCell ref="G323:I323"/>
    <mergeCell ref="J323:L323"/>
    <mergeCell ref="M323:O323"/>
    <mergeCell ref="B316:B317"/>
    <mergeCell ref="B323:B324"/>
    <mergeCell ref="B335:B336"/>
    <mergeCell ref="A332:C332"/>
    <mergeCell ref="A417:C417"/>
    <mergeCell ref="D450:J450"/>
    <mergeCell ref="A358:F358"/>
    <mergeCell ref="B390:B391"/>
    <mergeCell ref="C390:C391"/>
    <mergeCell ref="A315:F315"/>
    <mergeCell ref="G315:O315"/>
    <mergeCell ref="D316:F316"/>
    <mergeCell ref="G316:I316"/>
    <mergeCell ref="J316:L316"/>
    <mergeCell ref="G376:I376"/>
    <mergeCell ref="A405:F405"/>
    <mergeCell ref="D406:F406"/>
    <mergeCell ref="A441:C441"/>
    <mergeCell ref="G383:I383"/>
    <mergeCell ref="G420:O420"/>
    <mergeCell ref="A402:C402"/>
    <mergeCell ref="A382:F382"/>
    <mergeCell ref="A433:C433"/>
    <mergeCell ref="G421:I421"/>
    <mergeCell ref="A244:C244"/>
    <mergeCell ref="A220:C220"/>
    <mergeCell ref="A247:F247"/>
    <mergeCell ref="G353:I353"/>
    <mergeCell ref="J353:L353"/>
    <mergeCell ref="M353:O353"/>
    <mergeCell ref="M316:O316"/>
    <mergeCell ref="A322:F322"/>
    <mergeCell ref="G322:O322"/>
    <mergeCell ref="D323:F323"/>
    <mergeCell ref="A278:C278"/>
    <mergeCell ref="A281:F281"/>
    <mergeCell ref="A312:C312"/>
    <mergeCell ref="A352:F352"/>
    <mergeCell ref="A91:C91"/>
    <mergeCell ref="A307:C307"/>
    <mergeCell ref="A331:C331"/>
    <mergeCell ref="A319:C319"/>
    <mergeCell ref="A258:C258"/>
    <mergeCell ref="A262:F262"/>
    <mergeCell ref="A77:C77"/>
    <mergeCell ref="A127:C127"/>
    <mergeCell ref="A116:C116"/>
    <mergeCell ref="A97:C97"/>
    <mergeCell ref="A98:C98"/>
    <mergeCell ref="A254:C254"/>
    <mergeCell ref="A227:C227"/>
    <mergeCell ref="A233:C233"/>
    <mergeCell ref="A160:C160"/>
    <mergeCell ref="A174:C174"/>
    <mergeCell ref="A236:F236"/>
    <mergeCell ref="A216:C216"/>
    <mergeCell ref="A200:C200"/>
    <mergeCell ref="A439:C439"/>
    <mergeCell ref="A437:C437"/>
    <mergeCell ref="A327:C327"/>
    <mergeCell ref="B282:B283"/>
    <mergeCell ref="C383:C384"/>
    <mergeCell ref="A334:F334"/>
    <mergeCell ref="A379:C379"/>
    <mergeCell ref="A339:C339"/>
    <mergeCell ref="D376:F376"/>
    <mergeCell ref="B376:B377"/>
    <mergeCell ref="C376:C377"/>
    <mergeCell ref="C359:C360"/>
    <mergeCell ref="D359:F359"/>
    <mergeCell ref="A375:F375"/>
    <mergeCell ref="B359:B360"/>
    <mergeCell ref="D353:F353"/>
    <mergeCell ref="A362:C362"/>
    <mergeCell ref="D282:F282"/>
    <mergeCell ref="G296:O296"/>
    <mergeCell ref="D297:F297"/>
    <mergeCell ref="G297:I297"/>
    <mergeCell ref="C282:C283"/>
    <mergeCell ref="A296:F296"/>
    <mergeCell ref="M297:O297"/>
    <mergeCell ref="J297:L297"/>
    <mergeCell ref="B297:B298"/>
    <mergeCell ref="C297:C298"/>
    <mergeCell ref="A101:F101"/>
    <mergeCell ref="A396:F396"/>
    <mergeCell ref="A386:C386"/>
    <mergeCell ref="A259:C259"/>
    <mergeCell ref="A368:O368"/>
    <mergeCell ref="G382:O382"/>
    <mergeCell ref="G281:O281"/>
    <mergeCell ref="G282:I282"/>
    <mergeCell ref="M282:O282"/>
    <mergeCell ref="J282:L282"/>
    <mergeCell ref="A287:C287"/>
    <mergeCell ref="G352:O352"/>
    <mergeCell ref="B353:B354"/>
    <mergeCell ref="C353:C354"/>
    <mergeCell ref="M370:O370"/>
    <mergeCell ref="G335:I335"/>
    <mergeCell ref="J335:L335"/>
    <mergeCell ref="M335:O335"/>
    <mergeCell ref="A365:C365"/>
    <mergeCell ref="G358:O358"/>
    <mergeCell ref="D428:F428"/>
    <mergeCell ref="G428:I428"/>
    <mergeCell ref="J428:L428"/>
    <mergeCell ref="A431:C431"/>
    <mergeCell ref="B421:B422"/>
    <mergeCell ref="C428:C429"/>
    <mergeCell ref="G427:O427"/>
    <mergeCell ref="B428:B429"/>
    <mergeCell ref="C421:C422"/>
    <mergeCell ref="G405:O405"/>
    <mergeCell ref="G406:I406"/>
    <mergeCell ref="J406:L406"/>
    <mergeCell ref="M406:O406"/>
    <mergeCell ref="M383:O383"/>
    <mergeCell ref="D397:F397"/>
    <mergeCell ref="M397:O397"/>
    <mergeCell ref="G389:O389"/>
    <mergeCell ref="A409:C409"/>
    <mergeCell ref="A393:C393"/>
    <mergeCell ref="A389:F389"/>
    <mergeCell ref="M428:O428"/>
    <mergeCell ref="J383:L383"/>
    <mergeCell ref="G396:O396"/>
    <mergeCell ref="J421:L421"/>
    <mergeCell ref="M421:O421"/>
    <mergeCell ref="G397:I397"/>
    <mergeCell ref="J397:L397"/>
    <mergeCell ref="B397:B398"/>
    <mergeCell ref="C397:C398"/>
    <mergeCell ref="B406:B407"/>
    <mergeCell ref="A344:C344"/>
    <mergeCell ref="D335:F335"/>
    <mergeCell ref="G334:O334"/>
    <mergeCell ref="G359:I359"/>
    <mergeCell ref="J359:L359"/>
    <mergeCell ref="M359:O359"/>
    <mergeCell ref="A369:F369"/>
    <mergeCell ref="G262:O262"/>
    <mergeCell ref="D263:F263"/>
    <mergeCell ref="G263:I263"/>
    <mergeCell ref="J263:L263"/>
    <mergeCell ref="M263:O263"/>
    <mergeCell ref="B263:B264"/>
    <mergeCell ref="C263:C264"/>
    <mergeCell ref="A311:C311"/>
    <mergeCell ref="A201:C201"/>
    <mergeCell ref="G204:O204"/>
    <mergeCell ref="G236:O236"/>
    <mergeCell ref="G247:O247"/>
    <mergeCell ref="D248:F248"/>
    <mergeCell ref="G248:I248"/>
    <mergeCell ref="J248:L248"/>
    <mergeCell ref="M248:O248"/>
    <mergeCell ref="B248:B249"/>
    <mergeCell ref="C248:C249"/>
    <mergeCell ref="D205:F205"/>
    <mergeCell ref="G205:I205"/>
    <mergeCell ref="J205:L205"/>
    <mergeCell ref="M205:O205"/>
    <mergeCell ref="A232:C232"/>
    <mergeCell ref="G237:I237"/>
    <mergeCell ref="J237:L237"/>
    <mergeCell ref="M237:O237"/>
    <mergeCell ref="B237:B238"/>
    <mergeCell ref="C237:C238"/>
    <mergeCell ref="G185:O185"/>
    <mergeCell ref="A185:F185"/>
    <mergeCell ref="J186:L186"/>
    <mergeCell ref="M186:O186"/>
    <mergeCell ref="A192:C192"/>
    <mergeCell ref="A196:C196"/>
    <mergeCell ref="G186:I186"/>
    <mergeCell ref="D186:F186"/>
    <mergeCell ref="D237:F237"/>
    <mergeCell ref="M136:O136"/>
    <mergeCell ref="D102:F102"/>
    <mergeCell ref="G102:I102"/>
    <mergeCell ref="J102:L102"/>
    <mergeCell ref="A135:F135"/>
    <mergeCell ref="G135:O135"/>
    <mergeCell ref="A112:C112"/>
    <mergeCell ref="A132:C132"/>
    <mergeCell ref="A133:C133"/>
    <mergeCell ref="B136:B137"/>
    <mergeCell ref="G101:O101"/>
    <mergeCell ref="D136:F136"/>
    <mergeCell ref="J136:L136"/>
    <mergeCell ref="G136:I136"/>
    <mergeCell ref="M12:O12"/>
    <mergeCell ref="J71:L71"/>
    <mergeCell ref="M71:O71"/>
    <mergeCell ref="D71:F71"/>
    <mergeCell ref="G71:I71"/>
    <mergeCell ref="M102:O102"/>
    <mergeCell ref="D12:F12"/>
    <mergeCell ref="G12:I12"/>
    <mergeCell ref="G70:O70"/>
    <mergeCell ref="A32:C32"/>
    <mergeCell ref="A54:C54"/>
    <mergeCell ref="A58:C58"/>
    <mergeCell ref="A66:C66"/>
    <mergeCell ref="A67:C67"/>
    <mergeCell ref="A70:F70"/>
    <mergeCell ref="J12:L12"/>
    <mergeCell ref="A10:O10"/>
    <mergeCell ref="A11:F11"/>
    <mergeCell ref="G11:O11"/>
    <mergeCell ref="K8:L8"/>
    <mergeCell ref="I8:J8"/>
    <mergeCell ref="M8:N8"/>
    <mergeCell ref="D8:E8"/>
    <mergeCell ref="G8:H8"/>
    <mergeCell ref="A204:F204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C406:C407"/>
    <mergeCell ref="C136:C137"/>
    <mergeCell ref="B102:B103"/>
    <mergeCell ref="C102:C103"/>
    <mergeCell ref="B186:B187"/>
    <mergeCell ref="C186:C187"/>
    <mergeCell ref="B205:B206"/>
    <mergeCell ref="C205:C206"/>
    <mergeCell ref="A182:C182"/>
    <mergeCell ref="A183:C183"/>
    <mergeCell ref="J370:L370"/>
    <mergeCell ref="A427:F427"/>
    <mergeCell ref="A420:F420"/>
    <mergeCell ref="A424:C424"/>
    <mergeCell ref="D421:F421"/>
    <mergeCell ref="M390:O390"/>
    <mergeCell ref="J376:L376"/>
    <mergeCell ref="M376:O376"/>
    <mergeCell ref="D383:F383"/>
    <mergeCell ref="B383:B384"/>
    <mergeCell ref="G375:O375"/>
    <mergeCell ref="G369:O369"/>
    <mergeCell ref="B370:B371"/>
    <mergeCell ref="A373:C373"/>
    <mergeCell ref="D390:F390"/>
    <mergeCell ref="G390:I390"/>
    <mergeCell ref="J390:L390"/>
    <mergeCell ref="C370:C371"/>
    <mergeCell ref="D370:F370"/>
    <mergeCell ref="G370:I370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Admin</cp:lastModifiedBy>
  <cp:lastPrinted>2019-11-19T17:44:43Z</cp:lastPrinted>
  <dcterms:created xsi:type="dcterms:W3CDTF">2012-10-31T18:13:19Z</dcterms:created>
  <dcterms:modified xsi:type="dcterms:W3CDTF">2019-11-19T18:44:05Z</dcterms:modified>
  <cp:category/>
  <cp:version/>
  <cp:contentType/>
  <cp:contentStatus/>
</cp:coreProperties>
</file>